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24480" windowHeight="11040"/>
  </bookViews>
  <sheets>
    <sheet name="Ex27" sheetId="1" r:id="rId1"/>
  </sheets>
  <externalReferences>
    <externalReference r:id="rId2"/>
  </externalReferences>
  <definedNames>
    <definedName name="_xlnm.Print_Titles" localSheetId="0">'Ex27'!$3:$4</definedName>
  </definedNames>
  <calcPr calcId="145621"/>
</workbook>
</file>

<file path=xl/calcChain.xml><?xml version="1.0" encoding="utf-8"?>
<calcChain xmlns="http://schemas.openxmlformats.org/spreadsheetml/2006/main">
  <c r="G56" i="1" l="1"/>
  <c r="F56" i="1"/>
  <c r="E56" i="1"/>
  <c r="D56" i="1"/>
  <c r="C56" i="1"/>
  <c r="B56" i="1"/>
  <c r="G55" i="1"/>
  <c r="F55" i="1"/>
  <c r="E55" i="1"/>
  <c r="D55" i="1"/>
  <c r="C55" i="1"/>
  <c r="B55" i="1"/>
  <c r="G54" i="1"/>
  <c r="F54" i="1"/>
  <c r="E54" i="1"/>
  <c r="D54" i="1"/>
  <c r="C54" i="1"/>
  <c r="B54" i="1"/>
  <c r="G53" i="1"/>
  <c r="F53" i="1"/>
  <c r="E53" i="1"/>
  <c r="D53" i="1"/>
  <c r="C53" i="1"/>
  <c r="B53" i="1"/>
  <c r="G52" i="1"/>
  <c r="F52" i="1"/>
  <c r="E52" i="1"/>
  <c r="D52" i="1"/>
  <c r="C52" i="1"/>
  <c r="B52" i="1"/>
  <c r="G51" i="1"/>
  <c r="F51" i="1"/>
  <c r="E51" i="1"/>
  <c r="D51" i="1"/>
  <c r="C51" i="1"/>
  <c r="B51" i="1"/>
  <c r="G50" i="1"/>
  <c r="F50" i="1"/>
  <c r="E50" i="1"/>
  <c r="D50" i="1"/>
  <c r="C50" i="1"/>
  <c r="B50" i="1"/>
  <c r="G49" i="1"/>
  <c r="F49" i="1"/>
  <c r="E49" i="1"/>
  <c r="D49" i="1"/>
  <c r="C49" i="1"/>
  <c r="B49" i="1"/>
  <c r="G48" i="1"/>
  <c r="F48" i="1"/>
  <c r="E48" i="1"/>
  <c r="D48" i="1"/>
  <c r="C48" i="1"/>
  <c r="B48" i="1"/>
  <c r="G47" i="1"/>
  <c r="F47" i="1"/>
  <c r="E47" i="1"/>
  <c r="D47" i="1"/>
  <c r="C47" i="1"/>
  <c r="B47" i="1"/>
  <c r="G46" i="1"/>
  <c r="F46" i="1"/>
  <c r="E46" i="1"/>
  <c r="D46" i="1"/>
  <c r="C46" i="1"/>
  <c r="B46" i="1"/>
  <c r="G45" i="1"/>
  <c r="F45" i="1"/>
  <c r="E45" i="1"/>
  <c r="D45" i="1"/>
  <c r="C45" i="1"/>
  <c r="B45" i="1"/>
  <c r="G44" i="1"/>
  <c r="F44" i="1"/>
  <c r="E44" i="1"/>
  <c r="D44" i="1"/>
  <c r="C44" i="1"/>
  <c r="B44" i="1"/>
  <c r="G43" i="1"/>
  <c r="F43" i="1"/>
  <c r="E43" i="1"/>
  <c r="D43" i="1"/>
  <c r="C43" i="1"/>
  <c r="B43" i="1"/>
  <c r="G42" i="1"/>
  <c r="F42" i="1"/>
  <c r="E42" i="1"/>
  <c r="D42" i="1"/>
  <c r="C42" i="1"/>
  <c r="B42" i="1"/>
  <c r="G41" i="1"/>
  <c r="F41" i="1"/>
  <c r="E41" i="1"/>
  <c r="D41" i="1"/>
  <c r="C41" i="1"/>
  <c r="B41" i="1"/>
  <c r="G40" i="1"/>
  <c r="F40" i="1"/>
  <c r="E40" i="1"/>
  <c r="D40" i="1"/>
  <c r="C40" i="1"/>
  <c r="B40" i="1"/>
  <c r="G39" i="1"/>
  <c r="F39" i="1"/>
  <c r="E39" i="1"/>
  <c r="D39" i="1"/>
  <c r="C39" i="1"/>
  <c r="B39" i="1"/>
  <c r="G38" i="1"/>
  <c r="F38" i="1"/>
  <c r="E38" i="1"/>
  <c r="D38" i="1"/>
  <c r="C38" i="1"/>
  <c r="B38" i="1"/>
  <c r="G37" i="1"/>
  <c r="F37" i="1"/>
  <c r="E37" i="1"/>
  <c r="D37" i="1"/>
  <c r="C37" i="1"/>
  <c r="B37" i="1"/>
  <c r="G36" i="1"/>
  <c r="F36" i="1"/>
  <c r="E36" i="1"/>
  <c r="D36" i="1"/>
  <c r="C36" i="1"/>
  <c r="B36" i="1"/>
  <c r="G35" i="1"/>
  <c r="F35" i="1"/>
  <c r="E35" i="1"/>
  <c r="D35" i="1"/>
  <c r="C35" i="1"/>
  <c r="B35" i="1"/>
  <c r="G34" i="1"/>
  <c r="F34" i="1"/>
  <c r="E34" i="1"/>
  <c r="D34" i="1"/>
  <c r="C34" i="1"/>
  <c r="B34" i="1"/>
  <c r="G33" i="1"/>
  <c r="F33" i="1"/>
  <c r="E33" i="1"/>
  <c r="D33" i="1"/>
  <c r="C33" i="1"/>
  <c r="B33" i="1"/>
  <c r="G32" i="1"/>
  <c r="F32" i="1"/>
  <c r="E32" i="1"/>
  <c r="D32" i="1"/>
  <c r="C32" i="1"/>
  <c r="B32" i="1"/>
  <c r="G31" i="1"/>
  <c r="F31" i="1"/>
  <c r="E31" i="1"/>
  <c r="D31" i="1"/>
  <c r="C31" i="1"/>
  <c r="B31" i="1"/>
  <c r="G30" i="1"/>
  <c r="F30" i="1"/>
  <c r="E30" i="1"/>
  <c r="D30" i="1"/>
  <c r="C30" i="1"/>
  <c r="B30" i="1"/>
  <c r="G29" i="1"/>
  <c r="F29" i="1"/>
  <c r="E29" i="1"/>
  <c r="D29" i="1"/>
  <c r="C29" i="1"/>
  <c r="B29" i="1"/>
  <c r="G28" i="1"/>
  <c r="F28" i="1"/>
  <c r="E28" i="1"/>
  <c r="D28" i="1"/>
  <c r="C28" i="1"/>
  <c r="B28" i="1"/>
  <c r="G27" i="1"/>
  <c r="F27" i="1"/>
  <c r="E27" i="1"/>
  <c r="D27" i="1"/>
  <c r="C27" i="1"/>
  <c r="B27" i="1"/>
  <c r="G26" i="1"/>
  <c r="F26" i="1"/>
  <c r="E26" i="1"/>
  <c r="D26" i="1"/>
  <c r="C26" i="1"/>
  <c r="B26" i="1"/>
  <c r="G25" i="1"/>
  <c r="F25" i="1"/>
  <c r="E25" i="1"/>
  <c r="D25" i="1"/>
  <c r="C25" i="1"/>
  <c r="B25" i="1"/>
  <c r="G24" i="1"/>
  <c r="F24" i="1"/>
  <c r="E24" i="1"/>
  <c r="D24" i="1"/>
  <c r="C24" i="1"/>
  <c r="B24" i="1"/>
  <c r="G23" i="1"/>
  <c r="F23" i="1"/>
  <c r="E23" i="1"/>
  <c r="D23" i="1"/>
  <c r="C23" i="1"/>
  <c r="B23" i="1"/>
  <c r="G22" i="1"/>
  <c r="F22" i="1"/>
  <c r="E22" i="1"/>
  <c r="D22" i="1"/>
  <c r="C22" i="1"/>
  <c r="B22" i="1"/>
  <c r="G21" i="1"/>
  <c r="F21" i="1"/>
  <c r="E21" i="1"/>
  <c r="D21" i="1"/>
  <c r="C21" i="1"/>
  <c r="B21" i="1"/>
  <c r="G20" i="1"/>
  <c r="F20" i="1"/>
  <c r="E20" i="1"/>
  <c r="D20" i="1"/>
  <c r="C20" i="1"/>
  <c r="B20" i="1"/>
  <c r="G19" i="1"/>
  <c r="F19" i="1"/>
  <c r="E19" i="1"/>
  <c r="D19" i="1"/>
  <c r="C19" i="1"/>
  <c r="B19" i="1"/>
  <c r="G18" i="1"/>
  <c r="F18" i="1"/>
  <c r="E18" i="1"/>
  <c r="D18" i="1"/>
  <c r="C18" i="1"/>
  <c r="B18" i="1"/>
  <c r="G17" i="1"/>
  <c r="F17" i="1"/>
  <c r="E17" i="1"/>
  <c r="D17" i="1"/>
  <c r="C17" i="1"/>
  <c r="B17" i="1"/>
  <c r="G16" i="1"/>
  <c r="F16" i="1"/>
  <c r="E16" i="1"/>
  <c r="D16" i="1"/>
  <c r="C16" i="1"/>
  <c r="B16" i="1"/>
  <c r="G15" i="1"/>
  <c r="F15" i="1"/>
  <c r="E15" i="1"/>
  <c r="D15" i="1"/>
  <c r="C15" i="1"/>
  <c r="B15" i="1"/>
  <c r="G14" i="1"/>
  <c r="F14" i="1"/>
  <c r="E14" i="1"/>
  <c r="D14" i="1"/>
  <c r="C14" i="1"/>
  <c r="B14" i="1"/>
  <c r="G13" i="1"/>
  <c r="F13" i="1"/>
  <c r="E13" i="1"/>
  <c r="D13" i="1"/>
  <c r="C13" i="1"/>
  <c r="B13" i="1"/>
  <c r="G12" i="1"/>
  <c r="F12" i="1"/>
  <c r="E12" i="1"/>
  <c r="D12" i="1"/>
  <c r="C12" i="1"/>
  <c r="B12" i="1"/>
  <c r="G11" i="1"/>
  <c r="F11" i="1"/>
  <c r="E11" i="1"/>
  <c r="D11" i="1"/>
  <c r="C11" i="1"/>
  <c r="B11" i="1"/>
  <c r="G10" i="1"/>
  <c r="F10" i="1"/>
  <c r="E10" i="1"/>
  <c r="D10" i="1"/>
  <c r="C10" i="1"/>
  <c r="B10" i="1"/>
  <c r="G9" i="1"/>
  <c r="F9" i="1"/>
  <c r="E9" i="1"/>
  <c r="D9" i="1"/>
  <c r="C9" i="1"/>
  <c r="B9" i="1"/>
  <c r="G8" i="1"/>
  <c r="F8" i="1"/>
  <c r="E8" i="1"/>
  <c r="D8" i="1"/>
  <c r="C8" i="1"/>
  <c r="B8" i="1"/>
  <c r="G7" i="1"/>
  <c r="F7" i="1"/>
  <c r="E7" i="1"/>
  <c r="D7" i="1"/>
  <c r="C7" i="1"/>
  <c r="B7" i="1"/>
  <c r="G6" i="1"/>
  <c r="F6" i="1"/>
  <c r="E6" i="1"/>
  <c r="D6" i="1"/>
  <c r="C6" i="1"/>
  <c r="B6" i="1"/>
  <c r="G5" i="1"/>
  <c r="F5" i="1"/>
  <c r="E5" i="1"/>
  <c r="D5" i="1"/>
  <c r="C5" i="1"/>
  <c r="B5" i="1"/>
</calcChain>
</file>

<file path=xl/sharedStrings.xml><?xml version="1.0" encoding="utf-8"?>
<sst xmlns="http://schemas.openxmlformats.org/spreadsheetml/2006/main" count="73" uniqueCount="70">
  <si>
    <r>
      <rPr>
        <sz val="10"/>
        <color rgb="FF40434B"/>
        <rFont val="Roboto Black"/>
      </rPr>
      <t xml:space="preserve">EXHIBIT 27. </t>
    </r>
    <r>
      <rPr>
        <sz val="10"/>
        <color rgb="FF40434B"/>
        <rFont val="Roboto"/>
      </rPr>
      <t>Medicaid Gross Spending and Rebates for Drugs by Delivery System, FY 2015 (millions)</t>
    </r>
  </si>
  <si>
    <t>State</t>
  </si>
  <si>
    <t>Rebates</t>
  </si>
  <si>
    <t>Total</t>
  </si>
  <si>
    <t>Fee for service</t>
  </si>
  <si>
    <t>Managed care</t>
  </si>
  <si>
    <r>
      <t>Total</t>
    </r>
    <r>
      <rPr>
        <vertAlign val="superscript"/>
        <sz val="10"/>
        <color rgb="FF40434B"/>
        <rFont val="Roboto Black"/>
      </rPr>
      <t>1</t>
    </r>
  </si>
  <si>
    <t>Alabama</t>
  </si>
  <si>
    <t>Alaska</t>
  </si>
  <si>
    <t>Arizona</t>
  </si>
  <si>
    <t>Arkansas</t>
  </si>
  <si>
    <t>California</t>
  </si>
  <si>
    <t>Colorado</t>
  </si>
  <si>
    <t>Connecticut</t>
  </si>
  <si>
    <r>
      <t>Delaware</t>
    </r>
    <r>
      <rPr>
        <vertAlign val="superscript"/>
        <sz val="10"/>
        <color rgb="FF40434B"/>
        <rFont val="Roboto Regular"/>
      </rPr>
      <t>2</t>
    </r>
  </si>
  <si>
    <t>District of Columbia</t>
  </si>
  <si>
    <t>Florida</t>
  </si>
  <si>
    <t>Georgia</t>
  </si>
  <si>
    <r>
      <t>Hawaii</t>
    </r>
    <r>
      <rPr>
        <vertAlign val="superscript"/>
        <sz val="11"/>
        <color rgb="FF40434B"/>
        <rFont val="Calibri"/>
        <family val="2"/>
        <scheme val="minor"/>
      </rPr>
      <t>3</t>
    </r>
  </si>
  <si>
    <t>Idaho</t>
  </si>
  <si>
    <t>Illinois</t>
  </si>
  <si>
    <r>
      <t>Indiana</t>
    </r>
    <r>
      <rPr>
        <vertAlign val="superscript"/>
        <sz val="10"/>
        <color rgb="FF40434B"/>
        <rFont val="Roboto Regular"/>
      </rPr>
      <t>2</t>
    </r>
  </si>
  <si>
    <t>Iowa</t>
  </si>
  <si>
    <t>Kansas</t>
  </si>
  <si>
    <t>Kentucky</t>
  </si>
  <si>
    <t>Louisiana</t>
  </si>
  <si>
    <t>Maine</t>
  </si>
  <si>
    <t>Maryland</t>
  </si>
  <si>
    <t>Massachusetts</t>
  </si>
  <si>
    <t>Michigan</t>
  </si>
  <si>
    <t>Minnesota</t>
  </si>
  <si>
    <r>
      <t>Mississippi</t>
    </r>
    <r>
      <rPr>
        <vertAlign val="superscript"/>
        <sz val="10"/>
        <color rgb="FF40434B"/>
        <rFont val="Roboto Regular"/>
      </rPr>
      <t>2</t>
    </r>
  </si>
  <si>
    <r>
      <t>Missouri</t>
    </r>
    <r>
      <rPr>
        <vertAlign val="superscript"/>
        <sz val="10"/>
        <color rgb="FF40434B"/>
        <rFont val="Roboto Regular"/>
      </rPr>
      <t>4</t>
    </r>
  </si>
  <si>
    <t>Montana</t>
  </si>
  <si>
    <r>
      <t>Nebraska</t>
    </r>
    <r>
      <rPr>
        <vertAlign val="superscript"/>
        <sz val="10"/>
        <color rgb="FF40434B"/>
        <rFont val="Roboto Regular"/>
      </rPr>
      <t>5</t>
    </r>
  </si>
  <si>
    <t>Nevada</t>
  </si>
  <si>
    <t>New Hampshire</t>
  </si>
  <si>
    <t>New Jersey</t>
  </si>
  <si>
    <t>New Mexico</t>
  </si>
  <si>
    <r>
      <t>New York</t>
    </r>
    <r>
      <rPr>
        <vertAlign val="superscript"/>
        <sz val="10"/>
        <color rgb="FF40434B"/>
        <rFont val="Roboto Regular"/>
      </rPr>
      <t>6</t>
    </r>
  </si>
  <si>
    <t>North Carolina</t>
  </si>
  <si>
    <r>
      <t>North Dakota</t>
    </r>
    <r>
      <rPr>
        <vertAlign val="superscript"/>
        <sz val="10"/>
        <color rgb="FF40434B"/>
        <rFont val="Roboto Regular"/>
      </rPr>
      <t>2</t>
    </r>
  </si>
  <si>
    <t>Ohio</t>
  </si>
  <si>
    <t>Oklahoma</t>
  </si>
  <si>
    <t>Oregon</t>
  </si>
  <si>
    <t>Pennsylvania</t>
  </si>
  <si>
    <r>
      <t>Rhode Island</t>
    </r>
    <r>
      <rPr>
        <vertAlign val="superscript"/>
        <sz val="10"/>
        <color rgb="FF40434B"/>
        <rFont val="Roboto Regular"/>
      </rPr>
      <t>7</t>
    </r>
  </si>
  <si>
    <t>South Carolina</t>
  </si>
  <si>
    <t>South Dakota</t>
  </si>
  <si>
    <r>
      <t>Tennessee</t>
    </r>
    <r>
      <rPr>
        <vertAlign val="superscript"/>
        <sz val="10"/>
        <color rgb="FF40434B"/>
        <rFont val="Roboto Regular"/>
      </rPr>
      <t>5</t>
    </r>
  </si>
  <si>
    <t>Texas</t>
  </si>
  <si>
    <t>Utah</t>
  </si>
  <si>
    <t>Vermont</t>
  </si>
  <si>
    <t>Virginia</t>
  </si>
  <si>
    <t>Washington</t>
  </si>
  <si>
    <t>West Virginia</t>
  </si>
  <si>
    <t>Wisconsin</t>
  </si>
  <si>
    <t>Wyoming</t>
  </si>
  <si>
    <t>Due to the time it takes to collect the drug utilization information and invoice drug manufacturers for the rebate, the rebates collected in any particular quarter are generally attributable to drugs purchased in prior quarters; thus, the gross spending and rebate dollars for a given time period are not necessarily aligned. Changes in covered populations or benefit design (e.g., managed care expansion or pharmacy carve-in) can create distortions in the data, because changes will be reflected in gross spending before they are reflected in rebates collected.</t>
  </si>
  <si>
    <t>– Dash indicates zero; -$0.0 indicates an amount between zero and -$0.5 million that rounds to zero.</t>
  </si>
  <si>
    <r>
      <rPr>
        <vertAlign val="superscript"/>
        <sz val="9"/>
        <color rgb="FF40434B"/>
        <rFont val="Roboto Regular"/>
      </rPr>
      <t>1</t>
    </r>
    <r>
      <rPr>
        <sz val="9"/>
        <color rgb="FF40434B"/>
        <rFont val="Roboto Regular"/>
      </rPr>
      <t xml:space="preserve"> The national total for gross spending does not equal the sum of the states due to the suppression of records (as described in the Notes above). Records for drugs that were suppressed at the state level were not necessarily suppressed once the individual state data were rolled up into the national summary file. While we do not know how much spending has been suppressed in the national summary file, comparison of the updated FY 2014 files with data suppression to last year's MACStats indicate that about $370 million dollars (0.9 percent) have been suppressed in the FY 2014 data. </t>
    </r>
  </si>
  <si>
    <r>
      <rPr>
        <vertAlign val="superscript"/>
        <sz val="9"/>
        <color rgb="FF40434B"/>
        <rFont val="Roboto Regular"/>
      </rPr>
      <t>2</t>
    </r>
    <r>
      <rPr>
        <sz val="9"/>
        <color rgb="FF40434B"/>
        <rFont val="Roboto Regular"/>
      </rPr>
      <t xml:space="preserve"> State recently carved the pharmacy benefit into managed care, implemented a new managed care program, or expanded their managed care program. This change creates a large difference between gross spending and rebate collections for fee for service and managed care, resulting in anomalous rebate percentages at the delivery system level.</t>
    </r>
  </si>
  <si>
    <r>
      <t xml:space="preserve">3 </t>
    </r>
    <r>
      <rPr>
        <sz val="9"/>
        <color rgb="FF40434B"/>
        <rFont val="Roboto Regular"/>
      </rPr>
      <t>Hawaii's managed care spending more than doubled from FY 2014 while prescription volume and rebates remained about the same.</t>
    </r>
  </si>
  <si>
    <r>
      <rPr>
        <vertAlign val="superscript"/>
        <sz val="9"/>
        <color rgb="FF40434B"/>
        <rFont val="Roboto Regular"/>
      </rPr>
      <t>4</t>
    </r>
    <r>
      <rPr>
        <sz val="9"/>
        <color rgb="FF40434B"/>
        <rFont val="Roboto Regular"/>
      </rPr>
      <t xml:space="preserve"> Missouri reports a positive managed care rebate amount. The state made prior period adjustments to offset the managed care drug rebates reported in FY 2014.</t>
    </r>
  </si>
  <si>
    <r>
      <t>5</t>
    </r>
    <r>
      <rPr>
        <sz val="9"/>
        <color rgb="FF40434B"/>
        <rFont val="Roboto Regular"/>
      </rPr>
      <t xml:space="preserve"> State generally carves out prescription drugs from the managed care program. State managed care spending may reflect physician-administered drugs; however, rebates for these managed care expenditures are not reported separately in the CMS-64 data and appear to be reported with the fee-for-service rebates.</t>
    </r>
  </si>
  <si>
    <r>
      <rPr>
        <vertAlign val="superscript"/>
        <sz val="9"/>
        <color rgb="FF40434B"/>
        <rFont val="Roboto Regular"/>
      </rPr>
      <t>6</t>
    </r>
    <r>
      <rPr>
        <sz val="9"/>
        <color rgb="FF40434B"/>
        <rFont val="Roboto Regular"/>
      </rPr>
      <t xml:space="preserve"> New York reports a positive fee-for-service rebate amount. The state made prior period adjustments to reclassify some fee-for-service drug rebates as managed care.</t>
    </r>
  </si>
  <si>
    <r>
      <t xml:space="preserve">7 </t>
    </r>
    <r>
      <rPr>
        <sz val="9"/>
        <color rgb="FF40434B"/>
        <rFont val="Roboto Regular"/>
      </rPr>
      <t>Rhode Island has not reported any managed care drug utilization since the second quarter of FY 2013.</t>
    </r>
  </si>
  <si>
    <r>
      <rPr>
        <b/>
        <sz val="9"/>
        <color rgb="FF40434B"/>
        <rFont val="Roboto Regular"/>
      </rPr>
      <t>Source:</t>
    </r>
    <r>
      <rPr>
        <sz val="9"/>
        <color rgb="FF40434B"/>
        <rFont val="Roboto Regular"/>
      </rPr>
      <t xml:space="preserve"> MACPAC, 2016, analysis of Medicaid state drug rebate utilization data as of October 2016 and CMS-64 FMR net expenditure data as of May 24, 2016.</t>
    </r>
  </si>
  <si>
    <t>Gross spending</t>
  </si>
  <si>
    <r>
      <rPr>
        <b/>
        <sz val="9"/>
        <color rgb="FF40434B"/>
        <rFont val="Roboto Regular"/>
      </rPr>
      <t>Notes:</t>
    </r>
    <r>
      <rPr>
        <sz val="9"/>
        <color rgb="FF40434B"/>
        <rFont val="Roboto Regular"/>
      </rPr>
      <t xml:space="preserve"> FY is fiscal year. Amounts include federal and state funds. Gross spending reflects expenditures prior to the application of manufacturer rebates. The gross drug expenditures in this exhibit use information from the state drug utilization data that states submit to CMS for rebate purposes, and are different from the CMS-64 Financial Management Report (FMR) and Medicaid Statistical Information System (MSIS) data that serve as our usual sources of expenditure data. Spending shown in the drug utilization data may differ from these other sources due to differences in timing and run-out of data used. In addition, the drug rebate data may include physician-administered drugs for which rebates are available; the spending for these drugs are typically reported under the physician services category instead of the outpatient prescription drug category in other data. The state drug utilization data provide both fee-for-service and managed care drug utilization and spending information at the national drug code (NDC) level, which is not available in CMS-64 data. The state drug utilization data are available at http://www.medicaid.gov/medicaid-chip-program-information/by-topics/benefits/prescription-drugs/medicaid-drug-programs-data-and-resources.html. Beginning in October 2016, CMS, as obligated by the Privacy Act of 1974 (5 U.S.C. § 552a) and the HIPAA Privacy Rule (45 C.F.R Parts 160 and 164), has suppressed all records in the state drug utilization data that are less than 11 counts. The drug rebate information comes from the CMS-64 and does allow states to separately identify fee-for-service and managed care drug rebates. The rebate totals shown here include federal rebates, state supplemental rebates, and the rebate increases attributable to the Affordable Care Act.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</si>
</sst>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quot;$&quot;#,##0.0;&quot;–&quot;;@"/>
    <numFmt numFmtId="165" formatCode="#,##0.0;\-#,##0.0;&quot;–&quot;;@"/>
  </numFmts>
  <fonts count="22" x14ac:knownFonts="1">
    <font>
      <sz val="11"/>
      <color theme="1"/>
      <name val="Calibri"/>
      <family val="2"/>
      <scheme val="minor"/>
    </font>
    <font>
      <sz val="11"/>
      <color theme="1"/>
      <name val="Calibri"/>
      <family val="2"/>
      <scheme val="minor"/>
    </font>
    <font>
      <sz val="10"/>
      <color theme="1"/>
      <name val="Roboto Bold"/>
    </font>
    <font>
      <sz val="10"/>
      <color rgb="FF40434B"/>
      <name val="Roboto Bold"/>
    </font>
    <font>
      <sz val="10"/>
      <color rgb="FF40434B"/>
      <name val="Roboto Black"/>
    </font>
    <font>
      <sz val="10"/>
      <color rgb="FF40434B"/>
      <name val="Roboto"/>
    </font>
    <font>
      <sz val="10"/>
      <color theme="1"/>
      <name val="Roboto Regular"/>
      <family val="2"/>
    </font>
    <font>
      <b/>
      <sz val="10"/>
      <color theme="1"/>
      <name val="Roboto Regular"/>
      <family val="2"/>
    </font>
    <font>
      <sz val="10"/>
      <color rgb="FFFFFFFF"/>
      <name val="Roboto Bold"/>
    </font>
    <font>
      <sz val="10"/>
      <color rgb="FFFFFFFF"/>
      <name val="Roboto Black"/>
    </font>
    <font>
      <sz val="10"/>
      <color theme="1"/>
      <name val="Roboto Black"/>
    </font>
    <font>
      <b/>
      <sz val="10"/>
      <color rgb="FFFFFFFF"/>
      <name val="Roboto Black"/>
    </font>
    <font>
      <vertAlign val="superscript"/>
      <sz val="10"/>
      <color rgb="FF40434B"/>
      <name val="Roboto Black"/>
    </font>
    <font>
      <sz val="10"/>
      <color rgb="FF40434B"/>
      <name val="Roboto Regular"/>
      <family val="2"/>
    </font>
    <font>
      <vertAlign val="superscript"/>
      <sz val="10"/>
      <color rgb="FF40434B"/>
      <name val="Roboto Regular"/>
    </font>
    <font>
      <sz val="11"/>
      <color rgb="FF40434B"/>
      <name val="Calibri"/>
      <family val="2"/>
      <scheme val="minor"/>
    </font>
    <font>
      <vertAlign val="superscript"/>
      <sz val="11"/>
      <color rgb="FF40434B"/>
      <name val="Calibri"/>
      <family val="2"/>
      <scheme val="minor"/>
    </font>
    <font>
      <b/>
      <sz val="10"/>
      <color rgb="FF40434B"/>
      <name val="Roboto Regular"/>
      <family val="2"/>
    </font>
    <font>
      <sz val="9"/>
      <color theme="1"/>
      <name val="Roboto Regular"/>
    </font>
    <font>
      <sz val="9"/>
      <color rgb="FF40434B"/>
      <name val="Roboto Regular"/>
    </font>
    <font>
      <b/>
      <sz val="9"/>
      <color rgb="FF40434B"/>
      <name val="Roboto Regular"/>
    </font>
    <font>
      <vertAlign val="superscript"/>
      <sz val="9"/>
      <color rgb="FF40434B"/>
      <name val="Roboto Regular"/>
    </font>
  </fonts>
  <fills count="6">
    <fill>
      <patternFill patternType="none"/>
    </fill>
    <fill>
      <patternFill patternType="gray125"/>
    </fill>
    <fill>
      <patternFill patternType="solid">
        <fgColor rgb="FF40434B"/>
      </patternFill>
    </fill>
    <fill>
      <patternFill patternType="solid">
        <fgColor rgb="FF008170"/>
        <bgColor indexed="64"/>
      </patternFill>
    </fill>
    <fill>
      <patternFill patternType="solid">
        <fgColor rgb="FFFFFFFF"/>
      </patternFill>
    </fill>
    <fill>
      <patternFill patternType="solid">
        <fgColor rgb="FFECECED"/>
      </patternFill>
    </fill>
  </fills>
  <borders count="6">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style="thin">
        <color rgb="FFCBD0D2"/>
      </left>
      <right style="thin">
        <color rgb="FFCBD0D2"/>
      </right>
      <top/>
      <bottom style="thin">
        <color rgb="FFCBD0D2"/>
      </bottom>
      <diagonal/>
    </border>
  </borders>
  <cellStyleXfs count="10">
    <xf numFmtId="0" fontId="0" fillId="0" borderId="0"/>
    <xf numFmtId="0" fontId="2" fillId="0" borderId="0">
      <alignment wrapText="1"/>
    </xf>
    <xf numFmtId="0" fontId="6" fillId="0" borderId="0"/>
    <xf numFmtId="0" fontId="8" fillId="2" borderId="1">
      <alignment horizontal="center" wrapText="1"/>
    </xf>
    <xf numFmtId="0" fontId="8" fillId="3" borderId="1">
      <alignment horizontal="center" wrapText="1"/>
    </xf>
    <xf numFmtId="0" fontId="2" fillId="4" borderId="1">
      <alignment wrapText="1"/>
    </xf>
    <xf numFmtId="0" fontId="6" fillId="5" borderId="1">
      <alignment wrapText="1"/>
    </xf>
    <xf numFmtId="0" fontId="6" fillId="0" borderId="1">
      <alignment wrapText="1"/>
    </xf>
    <xf numFmtId="0" fontId="18" fillId="0" borderId="0">
      <alignment wrapText="1"/>
    </xf>
    <xf numFmtId="0" fontId="1" fillId="0" borderId="0"/>
  </cellStyleXfs>
  <cellXfs count="26">
    <xf numFmtId="0" fontId="0" fillId="0" borderId="0" xfId="0"/>
    <xf numFmtId="0" fontId="6" fillId="0" borderId="0" xfId="2"/>
    <xf numFmtId="0" fontId="7" fillId="0" borderId="0" xfId="2" applyFont="1"/>
    <xf numFmtId="0" fontId="11" fillId="3" borderId="1" xfId="4" applyFont="1" applyAlignment="1">
      <alignment horizontal="center" wrapText="1"/>
    </xf>
    <xf numFmtId="0" fontId="9" fillId="3" borderId="1" xfId="4" applyFont="1" applyAlignment="1">
      <alignment horizontal="center" wrapText="1"/>
    </xf>
    <xf numFmtId="0" fontId="4" fillId="4" borderId="1" xfId="5" applyFont="1" applyAlignment="1">
      <alignment wrapText="1"/>
    </xf>
    <xf numFmtId="164" fontId="4" fillId="4" borderId="1" xfId="5" applyNumberFormat="1" applyFont="1" applyAlignment="1">
      <alignment wrapText="1"/>
    </xf>
    <xf numFmtId="0" fontId="13" fillId="5" borderId="1" xfId="6" applyFont="1" applyAlignment="1">
      <alignment wrapText="1"/>
    </xf>
    <xf numFmtId="165" fontId="4" fillId="5" borderId="1" xfId="6" applyNumberFormat="1" applyFont="1" applyAlignment="1">
      <alignment wrapText="1"/>
    </xf>
    <xf numFmtId="165" fontId="13" fillId="5" borderId="1" xfId="6" applyNumberFormat="1" applyFont="1" applyAlignment="1">
      <alignment wrapText="1"/>
    </xf>
    <xf numFmtId="0" fontId="13" fillId="0" borderId="1" xfId="7" applyFont="1" applyAlignment="1">
      <alignment wrapText="1"/>
    </xf>
    <xf numFmtId="165" fontId="4" fillId="0" borderId="1" xfId="7" applyNumberFormat="1" applyFont="1" applyAlignment="1">
      <alignment wrapText="1"/>
    </xf>
    <xf numFmtId="165" fontId="13" fillId="0" borderId="1" xfId="7" applyNumberFormat="1" applyFont="1" applyAlignment="1">
      <alignment wrapText="1"/>
    </xf>
    <xf numFmtId="0" fontId="15" fillId="0" borderId="1" xfId="7" applyFont="1" applyAlignment="1">
      <alignment wrapText="1"/>
    </xf>
    <xf numFmtId="0" fontId="13" fillId="0" borderId="0" xfId="2" applyFont="1"/>
    <xf numFmtId="0" fontId="17" fillId="0" borderId="0" xfId="2" applyFont="1"/>
    <xf numFmtId="0" fontId="19" fillId="0" borderId="0" xfId="2" applyFont="1" applyFill="1" applyBorder="1" applyAlignment="1">
      <alignment vertical="top" wrapText="1"/>
    </xf>
    <xf numFmtId="0" fontId="21" fillId="0" borderId="0" xfId="2" applyFont="1" applyFill="1" applyBorder="1" applyAlignment="1">
      <alignment vertical="top" wrapText="1"/>
    </xf>
    <xf numFmtId="0" fontId="19" fillId="0" borderId="0" xfId="8" applyFont="1" applyFill="1" applyBorder="1" applyAlignment="1">
      <alignment vertical="top" wrapText="1"/>
    </xf>
    <xf numFmtId="0" fontId="19" fillId="0" borderId="0" xfId="8" applyFont="1" applyAlignment="1">
      <alignment vertical="top" wrapText="1"/>
    </xf>
    <xf numFmtId="0" fontId="21" fillId="0" borderId="0" xfId="2" applyFont="1" applyFill="1" applyAlignment="1">
      <alignment vertical="top" wrapText="1"/>
    </xf>
    <xf numFmtId="0" fontId="3" fillId="0" borderId="0" xfId="1" applyFont="1">
      <alignment wrapText="1"/>
    </xf>
    <xf numFmtId="0" fontId="9" fillId="2" borderId="2" xfId="3" applyFont="1" applyBorder="1" applyAlignment="1">
      <alignment horizontal="left" wrapText="1"/>
    </xf>
    <xf numFmtId="0" fontId="10" fillId="0" borderId="5" xfId="2" applyFont="1" applyBorder="1" applyAlignment="1">
      <alignment horizontal="left" wrapText="1"/>
    </xf>
    <xf numFmtId="0" fontId="9" fillId="2" borderId="3" xfId="3" applyFont="1" applyBorder="1" applyAlignment="1">
      <alignment horizontal="center" wrapText="1"/>
    </xf>
    <xf numFmtId="0" fontId="9" fillId="2" borderId="4" xfId="3" applyFont="1" applyBorder="1" applyAlignment="1">
      <alignment horizontal="center" wrapText="1"/>
    </xf>
  </cellXfs>
  <cellStyles count="10">
    <cellStyle name="Normal" xfId="0" builtinId="0"/>
    <cellStyle name="Normal 2" xfId="9"/>
    <cellStyle name="Normal 2 2 4" xfId="2"/>
    <cellStyle name="Table header 1" xfId="4"/>
    <cellStyle name="Table header 2" xfId="3"/>
    <cellStyle name="Table note source line 2" xfId="8"/>
    <cellStyle name="Table text bold white fill" xfId="5"/>
    <cellStyle name="Table text light fill" xfId="6"/>
    <cellStyle name="Table text white fill 2 2 2" xfId="7"/>
    <cellStyle name="Table titl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deline.britvec/AppData/Local/Box/Box%20Edit/Documents/Ti8Lrt_R5U2BNDTw1ulV+w==/Ex%2025-27%20FY2015%20drug%20utilization%20and%20spending%2020161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crosswalk"/>
      <sheetName val="Ex25"/>
      <sheetName val="Ex26"/>
      <sheetName val="Ex27"/>
      <sheetName val="Ex25 calc"/>
      <sheetName val="Ex26 calc"/>
      <sheetName val="Ex27 calc"/>
      <sheetName val="FY2015 spend"/>
      <sheetName val="FY2015 scripts"/>
      <sheetName val="pivot"/>
      <sheetName val="detailedcrosstab20161018_all"/>
      <sheetName val="FY2015 CMS-64"/>
      <sheetName val="FY2014_oct2016 spend"/>
      <sheetName val="FY2014 (old spend)"/>
      <sheetName val="FY2014_oct2016 rx"/>
      <sheetName val="FY2014 (old rx)"/>
    </sheetNames>
    <sheetDataSet>
      <sheetData sheetId="0"/>
      <sheetData sheetId="1"/>
      <sheetData sheetId="2"/>
      <sheetData sheetId="3"/>
      <sheetData sheetId="4"/>
      <sheetData sheetId="5">
        <row r="5">
          <cell r="B5">
            <v>53036.264712889999</v>
          </cell>
          <cell r="F5">
            <v>23961.707612730002</v>
          </cell>
          <cell r="J5">
            <v>29074.55710016</v>
          </cell>
        </row>
        <row r="6">
          <cell r="B6">
            <v>605.68104151</v>
          </cell>
          <cell r="F6">
            <v>605.68104151</v>
          </cell>
          <cell r="J6">
            <v>0</v>
          </cell>
        </row>
        <row r="7">
          <cell r="B7">
            <v>67.39741604000001</v>
          </cell>
          <cell r="F7">
            <v>67.39741604000001</v>
          </cell>
          <cell r="J7">
            <v>0</v>
          </cell>
        </row>
        <row r="8">
          <cell r="B8">
            <v>909.02374399999997</v>
          </cell>
          <cell r="F8">
            <v>9.9374438000000005</v>
          </cell>
          <cell r="J8">
            <v>899.0863002000001</v>
          </cell>
        </row>
        <row r="9">
          <cell r="B9">
            <v>358.81623083999995</v>
          </cell>
          <cell r="F9">
            <v>358.81623083999995</v>
          </cell>
          <cell r="J9">
            <v>0</v>
          </cell>
        </row>
        <row r="10">
          <cell r="B10">
            <v>6404.1060374300005</v>
          </cell>
          <cell r="F10">
            <v>4056.81679626</v>
          </cell>
          <cell r="J10">
            <v>2347.28924117</v>
          </cell>
        </row>
        <row r="11">
          <cell r="B11">
            <v>674.83192264000013</v>
          </cell>
          <cell r="F11">
            <v>674.83192264000013</v>
          </cell>
          <cell r="J11">
            <v>0</v>
          </cell>
        </row>
        <row r="12">
          <cell r="B12">
            <v>1116.5631446000002</v>
          </cell>
          <cell r="F12">
            <v>1116.5631446000002</v>
          </cell>
          <cell r="J12">
            <v>0</v>
          </cell>
        </row>
        <row r="13">
          <cell r="B13">
            <v>202.87349419999998</v>
          </cell>
          <cell r="F13">
            <v>49.456018530000009</v>
          </cell>
          <cell r="J13">
            <v>153.41747566999999</v>
          </cell>
        </row>
        <row r="14">
          <cell r="B14">
            <v>130.56554234000001</v>
          </cell>
          <cell r="F14">
            <v>72.079305009999999</v>
          </cell>
          <cell r="J14">
            <v>58.486237330000009</v>
          </cell>
        </row>
        <row r="15">
          <cell r="B15">
            <v>2615.4626555</v>
          </cell>
          <cell r="F15">
            <v>563.53793995000001</v>
          </cell>
          <cell r="J15">
            <v>2051.9247155499997</v>
          </cell>
        </row>
        <row r="16">
          <cell r="B16">
            <v>1054.7455393700002</v>
          </cell>
          <cell r="F16">
            <v>651.28301233000002</v>
          </cell>
          <cell r="J16">
            <v>403.46252704</v>
          </cell>
        </row>
        <row r="17">
          <cell r="B17">
            <v>881.76130765999994</v>
          </cell>
          <cell r="F17">
            <v>0.16826131</v>
          </cell>
          <cell r="J17">
            <v>881.59304635000001</v>
          </cell>
        </row>
        <row r="18">
          <cell r="B18">
            <v>171.13802983000002</v>
          </cell>
          <cell r="F18">
            <v>171.13802983000002</v>
          </cell>
          <cell r="J18">
            <v>0</v>
          </cell>
        </row>
        <row r="19">
          <cell r="B19">
            <v>1188.31739294</v>
          </cell>
          <cell r="F19">
            <v>670.95255051000015</v>
          </cell>
          <cell r="J19">
            <v>517.36484242999995</v>
          </cell>
        </row>
        <row r="20">
          <cell r="B20">
            <v>1097.5030520900002</v>
          </cell>
          <cell r="F20">
            <v>829.27971796999998</v>
          </cell>
          <cell r="J20">
            <v>268.22333412</v>
          </cell>
        </row>
        <row r="21">
          <cell r="B21">
            <v>432.60991878999999</v>
          </cell>
          <cell r="F21">
            <v>431.58991209000004</v>
          </cell>
          <cell r="J21">
            <v>1.0200066999999999</v>
          </cell>
        </row>
        <row r="22">
          <cell r="B22">
            <v>289.56583485999994</v>
          </cell>
          <cell r="F22">
            <v>0.35873788999999995</v>
          </cell>
          <cell r="J22">
            <v>289.20709696999995</v>
          </cell>
        </row>
        <row r="23">
          <cell r="B23">
            <v>1042.00782486</v>
          </cell>
          <cell r="F23">
            <v>63.813627229999994</v>
          </cell>
          <cell r="J23">
            <v>978.19419762999996</v>
          </cell>
        </row>
        <row r="24">
          <cell r="B24">
            <v>703.07644723999999</v>
          </cell>
          <cell r="F24">
            <v>226.91546182000002</v>
          </cell>
          <cell r="J24">
            <v>476.16098542000003</v>
          </cell>
        </row>
        <row r="25">
          <cell r="B25">
            <v>227.45032498999998</v>
          </cell>
          <cell r="F25">
            <v>227.45032498999998</v>
          </cell>
          <cell r="J25">
            <v>0</v>
          </cell>
        </row>
        <row r="26">
          <cell r="B26">
            <v>993.10968351999998</v>
          </cell>
          <cell r="F26">
            <v>502.50455538</v>
          </cell>
          <cell r="J26">
            <v>490.60512814000003</v>
          </cell>
        </row>
        <row r="27">
          <cell r="B27">
            <v>1113.6159750300001</v>
          </cell>
          <cell r="F27">
            <v>524.93576609000002</v>
          </cell>
          <cell r="J27">
            <v>588.68020894000006</v>
          </cell>
        </row>
        <row r="28">
          <cell r="B28">
            <v>1552.1722724099998</v>
          </cell>
          <cell r="F28">
            <v>894.79243639999993</v>
          </cell>
          <cell r="J28">
            <v>657.37983600999996</v>
          </cell>
        </row>
        <row r="29">
          <cell r="B29">
            <v>864.48075455999992</v>
          </cell>
          <cell r="F29">
            <v>224.49172282000001</v>
          </cell>
          <cell r="J29">
            <v>639.98903173999986</v>
          </cell>
        </row>
        <row r="30">
          <cell r="B30">
            <v>507.55126780000006</v>
          </cell>
          <cell r="F30">
            <v>203.93638440000001</v>
          </cell>
          <cell r="J30">
            <v>303.61488340000005</v>
          </cell>
        </row>
        <row r="31">
          <cell r="B31">
            <v>1198.9571104700001</v>
          </cell>
          <cell r="F31">
            <v>1198.9571104700001</v>
          </cell>
          <cell r="J31">
            <v>0</v>
          </cell>
        </row>
        <row r="32">
          <cell r="B32">
            <v>97.774812580000017</v>
          </cell>
          <cell r="F32">
            <v>97.774812580000017</v>
          </cell>
          <cell r="J32">
            <v>0</v>
          </cell>
        </row>
        <row r="33">
          <cell r="B33">
            <v>168.52634376999998</v>
          </cell>
          <cell r="F33">
            <v>162.58877194999999</v>
          </cell>
          <cell r="J33">
            <v>5.9375718200000014</v>
          </cell>
        </row>
        <row r="34">
          <cell r="B34">
            <v>333.64597913</v>
          </cell>
          <cell r="F34">
            <v>212.32086470999997</v>
          </cell>
          <cell r="J34">
            <v>121.32511442000001</v>
          </cell>
        </row>
        <row r="35">
          <cell r="B35">
            <v>105.84729652999999</v>
          </cell>
          <cell r="F35">
            <v>7.5415986699999999</v>
          </cell>
          <cell r="J35">
            <v>98.305697859999995</v>
          </cell>
        </row>
        <row r="36">
          <cell r="B36">
            <v>1352.6098960100003</v>
          </cell>
          <cell r="F36">
            <v>47.639617160000007</v>
          </cell>
          <cell r="J36">
            <v>1304.9702788500001</v>
          </cell>
        </row>
        <row r="37">
          <cell r="B37">
            <v>261.64556651000004</v>
          </cell>
          <cell r="F37">
            <v>5.4372426799999998</v>
          </cell>
          <cell r="J37">
            <v>256.20832383000004</v>
          </cell>
        </row>
        <row r="38">
          <cell r="B38">
            <v>5306.6409507899998</v>
          </cell>
          <cell r="F38">
            <v>678.93031881000002</v>
          </cell>
          <cell r="J38">
            <v>4627.7106319799996</v>
          </cell>
        </row>
        <row r="39">
          <cell r="B39">
            <v>1656.1220936599998</v>
          </cell>
          <cell r="F39">
            <v>1656.1220936599998</v>
          </cell>
          <cell r="J39">
            <v>0</v>
          </cell>
        </row>
        <row r="40">
          <cell r="B40">
            <v>53.359052410000004</v>
          </cell>
          <cell r="F40">
            <v>31.20496618</v>
          </cell>
          <cell r="J40">
            <v>22.154086230000004</v>
          </cell>
        </row>
        <row r="41">
          <cell r="B41">
            <v>2418.4059058499997</v>
          </cell>
          <cell r="F41">
            <v>375.4949489</v>
          </cell>
          <cell r="J41">
            <v>2042.9109569500001</v>
          </cell>
        </row>
        <row r="42">
          <cell r="B42">
            <v>465.25970785000004</v>
          </cell>
          <cell r="F42">
            <v>465.25970785000004</v>
          </cell>
          <cell r="J42">
            <v>0</v>
          </cell>
        </row>
        <row r="43">
          <cell r="B43">
            <v>589.48430072000008</v>
          </cell>
          <cell r="F43">
            <v>152.76523494</v>
          </cell>
          <cell r="J43">
            <v>436.71906578000005</v>
          </cell>
        </row>
        <row r="44">
          <cell r="B44">
            <v>2120.7129903499999</v>
          </cell>
          <cell r="F44">
            <v>67.179222960000004</v>
          </cell>
          <cell r="J44">
            <v>2053.5337673900003</v>
          </cell>
        </row>
        <row r="45">
          <cell r="B45">
            <v>4.002810600000001</v>
          </cell>
          <cell r="F45">
            <v>4.002810600000001</v>
          </cell>
          <cell r="J45">
            <v>0</v>
          </cell>
        </row>
        <row r="46">
          <cell r="B46">
            <v>475.82329941999996</v>
          </cell>
          <cell r="F46">
            <v>92.506485709999993</v>
          </cell>
          <cell r="J46">
            <v>383.31681370999996</v>
          </cell>
        </row>
        <row r="47">
          <cell r="B47">
            <v>81.154341089999988</v>
          </cell>
          <cell r="F47">
            <v>81.154341089999988</v>
          </cell>
          <cell r="J47">
            <v>0</v>
          </cell>
        </row>
        <row r="48">
          <cell r="B48">
            <v>931.31320975000006</v>
          </cell>
          <cell r="F48">
            <v>876.74585690999993</v>
          </cell>
          <cell r="J48">
            <v>54.567352839999998</v>
          </cell>
        </row>
        <row r="49">
          <cell r="B49">
            <v>3155.1187200100003</v>
          </cell>
          <cell r="F49">
            <v>679.46815408999987</v>
          </cell>
          <cell r="J49">
            <v>2475.6505659200002</v>
          </cell>
        </row>
        <row r="50">
          <cell r="B50">
            <v>180.02766269</v>
          </cell>
          <cell r="F50">
            <v>112.63409610999999</v>
          </cell>
          <cell r="J50">
            <v>67.393566579999998</v>
          </cell>
        </row>
        <row r="51">
          <cell r="B51">
            <v>158.83315711999998</v>
          </cell>
          <cell r="F51">
            <v>158.83315711999998</v>
          </cell>
          <cell r="J51">
            <v>0</v>
          </cell>
        </row>
        <row r="52">
          <cell r="B52">
            <v>900.04279570000006</v>
          </cell>
          <cell r="F52">
            <v>100.44509126999998</v>
          </cell>
          <cell r="J52">
            <v>799.59770443000002</v>
          </cell>
        </row>
        <row r="53">
          <cell r="B53">
            <v>794.40077410000004</v>
          </cell>
          <cell r="F53">
            <v>128.89965516999999</v>
          </cell>
          <cell r="J53">
            <v>665.50111893000008</v>
          </cell>
        </row>
        <row r="54">
          <cell r="B54">
            <v>528.84465052999997</v>
          </cell>
          <cell r="F54">
            <v>433.37116118</v>
          </cell>
          <cell r="J54">
            <v>95.473489349999994</v>
          </cell>
        </row>
        <row r="55">
          <cell r="B55">
            <v>978.2576352100001</v>
          </cell>
          <cell r="F55">
            <v>976.96282613000017</v>
          </cell>
          <cell r="J55">
            <v>1.2948090800000001</v>
          </cell>
        </row>
        <row r="56">
          <cell r="B56">
            <v>34.241880289999997</v>
          </cell>
          <cell r="F56">
            <v>34.241880289999997</v>
          </cell>
          <cell r="J56">
            <v>0</v>
          </cell>
        </row>
      </sheetData>
      <sheetData sheetId="6"/>
      <sheetData sheetId="7"/>
      <sheetData sheetId="8"/>
      <sheetData sheetId="9">
        <row r="5">
          <cell r="N5">
            <v>672755783</v>
          </cell>
        </row>
      </sheetData>
      <sheetData sheetId="10"/>
      <sheetData sheetId="11"/>
      <sheetData sheetId="12">
        <row r="7">
          <cell r="M7">
            <v>-24012827032</v>
          </cell>
          <cell r="N7">
            <v>-12135531993</v>
          </cell>
          <cell r="O7">
            <v>-11877295039</v>
          </cell>
        </row>
        <row r="8">
          <cell r="M8">
            <v>-330843330</v>
          </cell>
          <cell r="N8">
            <v>-330843330</v>
          </cell>
          <cell r="O8">
            <v>0</v>
          </cell>
        </row>
        <row r="9">
          <cell r="M9">
            <v>-37779047</v>
          </cell>
          <cell r="N9">
            <v>-37779047</v>
          </cell>
          <cell r="O9">
            <v>0</v>
          </cell>
        </row>
        <row r="10">
          <cell r="M10">
            <v>-395300040</v>
          </cell>
          <cell r="N10">
            <v>-8476377</v>
          </cell>
          <cell r="O10">
            <v>-386823663</v>
          </cell>
        </row>
        <row r="11">
          <cell r="M11">
            <v>-216847047</v>
          </cell>
          <cell r="N11">
            <v>-216847047</v>
          </cell>
          <cell r="O11">
            <v>0</v>
          </cell>
        </row>
        <row r="12">
          <cell r="M12">
            <v>-2633334415</v>
          </cell>
          <cell r="N12">
            <v>-2127247736</v>
          </cell>
          <cell r="O12">
            <v>-506086679</v>
          </cell>
        </row>
        <row r="13">
          <cell r="M13">
            <v>-376648730</v>
          </cell>
          <cell r="N13">
            <v>-373019083</v>
          </cell>
          <cell r="O13">
            <v>-3629647</v>
          </cell>
        </row>
        <row r="14">
          <cell r="M14">
            <v>-583484331</v>
          </cell>
          <cell r="N14">
            <v>-583484331</v>
          </cell>
          <cell r="O14">
            <v>0</v>
          </cell>
        </row>
        <row r="15">
          <cell r="M15">
            <v>-129510683</v>
          </cell>
          <cell r="N15">
            <v>-123131723</v>
          </cell>
          <cell r="O15">
            <v>-6378960</v>
          </cell>
        </row>
        <row r="16">
          <cell r="M16">
            <v>-83694186</v>
          </cell>
          <cell r="N16">
            <v>-45352715</v>
          </cell>
          <cell r="O16">
            <v>-38341471</v>
          </cell>
        </row>
        <row r="17">
          <cell r="M17">
            <v>-1316037571</v>
          </cell>
          <cell r="N17">
            <v>-445835992</v>
          </cell>
          <cell r="O17">
            <v>-870201579</v>
          </cell>
        </row>
        <row r="18">
          <cell r="M18">
            <v>-486567823</v>
          </cell>
          <cell r="N18">
            <v>-315269865</v>
          </cell>
          <cell r="O18">
            <v>-171297958</v>
          </cell>
        </row>
        <row r="19">
          <cell r="M19">
            <v>-60965665</v>
          </cell>
          <cell r="N19">
            <v>-283065</v>
          </cell>
          <cell r="O19">
            <v>-60682600</v>
          </cell>
        </row>
        <row r="20">
          <cell r="M20">
            <v>-104535145</v>
          </cell>
          <cell r="N20">
            <v>-104535145</v>
          </cell>
          <cell r="O20">
            <v>0</v>
          </cell>
        </row>
        <row r="21">
          <cell r="M21">
            <v>-577654951</v>
          </cell>
          <cell r="N21">
            <v>-408341512</v>
          </cell>
          <cell r="O21">
            <v>-169313439</v>
          </cell>
        </row>
        <row r="22">
          <cell r="M22">
            <v>-615695229</v>
          </cell>
          <cell r="N22">
            <v>-587134395</v>
          </cell>
          <cell r="O22">
            <v>-28560834</v>
          </cell>
        </row>
        <row r="23">
          <cell r="M23">
            <v>-258829650</v>
          </cell>
          <cell r="N23">
            <v>-258828417</v>
          </cell>
          <cell r="O23">
            <v>-1233</v>
          </cell>
        </row>
        <row r="24">
          <cell r="M24">
            <v>-224705554</v>
          </cell>
          <cell r="N24">
            <v>-1843921</v>
          </cell>
          <cell r="O24">
            <v>-222861633</v>
          </cell>
        </row>
        <row r="25">
          <cell r="M25">
            <v>-431075935</v>
          </cell>
          <cell r="N25">
            <v>-45559920</v>
          </cell>
          <cell r="O25">
            <v>-385516015</v>
          </cell>
        </row>
        <row r="26">
          <cell r="M26">
            <v>-385171704</v>
          </cell>
          <cell r="N26">
            <v>-100483351</v>
          </cell>
          <cell r="O26">
            <v>-284688353</v>
          </cell>
        </row>
        <row r="27">
          <cell r="M27">
            <v>-141237113</v>
          </cell>
          <cell r="N27">
            <v>-141237113</v>
          </cell>
          <cell r="O27">
            <v>0</v>
          </cell>
        </row>
        <row r="28">
          <cell r="M28">
            <v>-504629318</v>
          </cell>
          <cell r="N28">
            <v>-259207397</v>
          </cell>
          <cell r="O28">
            <v>-245421921</v>
          </cell>
        </row>
        <row r="29">
          <cell r="M29">
            <v>-541922511</v>
          </cell>
          <cell r="N29">
            <v>-283008509</v>
          </cell>
          <cell r="O29">
            <v>-258914002</v>
          </cell>
        </row>
        <row r="30">
          <cell r="M30">
            <v>-813508854</v>
          </cell>
          <cell r="N30">
            <v>-519444851</v>
          </cell>
          <cell r="O30">
            <v>-294064003</v>
          </cell>
        </row>
        <row r="31">
          <cell r="M31">
            <v>-436934872</v>
          </cell>
          <cell r="N31">
            <v>-232145853</v>
          </cell>
          <cell r="O31">
            <v>-204789019</v>
          </cell>
        </row>
        <row r="32">
          <cell r="M32">
            <v>-237776750</v>
          </cell>
          <cell r="N32">
            <v>-143334772</v>
          </cell>
          <cell r="O32">
            <v>-94441978</v>
          </cell>
        </row>
        <row r="33">
          <cell r="M33">
            <v>-542184846</v>
          </cell>
          <cell r="N33">
            <v>-560560480</v>
          </cell>
          <cell r="O33">
            <v>18375634</v>
          </cell>
        </row>
        <row r="34">
          <cell r="M34">
            <v>-60884260</v>
          </cell>
          <cell r="N34">
            <v>-60884260</v>
          </cell>
          <cell r="O34">
            <v>0</v>
          </cell>
        </row>
        <row r="35">
          <cell r="M35">
            <v>-98487191</v>
          </cell>
          <cell r="N35">
            <v>-98487191</v>
          </cell>
          <cell r="O35">
            <v>0</v>
          </cell>
        </row>
        <row r="36">
          <cell r="M36">
            <v>-180975019</v>
          </cell>
          <cell r="N36">
            <v>-115597597</v>
          </cell>
          <cell r="O36">
            <v>-65377422</v>
          </cell>
        </row>
        <row r="37">
          <cell r="M37">
            <v>-97242163</v>
          </cell>
          <cell r="N37">
            <v>-18225489</v>
          </cell>
          <cell r="O37">
            <v>-79016674</v>
          </cell>
        </row>
        <row r="38">
          <cell r="M38">
            <v>-632397726</v>
          </cell>
          <cell r="N38">
            <v>-38718934</v>
          </cell>
          <cell r="O38">
            <v>-593678792</v>
          </cell>
        </row>
        <row r="39">
          <cell r="M39">
            <v>-200779256</v>
          </cell>
          <cell r="N39">
            <v>-4795800</v>
          </cell>
          <cell r="O39">
            <v>-195983456</v>
          </cell>
        </row>
        <row r="40">
          <cell r="M40">
            <v>-2204431937</v>
          </cell>
          <cell r="N40">
            <v>306421201</v>
          </cell>
          <cell r="O40">
            <v>-2510853138</v>
          </cell>
        </row>
        <row r="41">
          <cell r="M41">
            <v>-906120648</v>
          </cell>
          <cell r="N41">
            <v>-906120648</v>
          </cell>
          <cell r="O41">
            <v>0</v>
          </cell>
        </row>
        <row r="42">
          <cell r="M42">
            <v>-13757594</v>
          </cell>
          <cell r="N42">
            <v>-10280893</v>
          </cell>
          <cell r="O42">
            <v>-3476701</v>
          </cell>
        </row>
        <row r="43">
          <cell r="M43">
            <v>-1068012889</v>
          </cell>
          <cell r="N43">
            <v>-323771197</v>
          </cell>
          <cell r="O43">
            <v>-744241692</v>
          </cell>
        </row>
        <row r="44">
          <cell r="M44">
            <v>-228904953</v>
          </cell>
          <cell r="N44">
            <v>-228904953</v>
          </cell>
          <cell r="O44">
            <v>0</v>
          </cell>
        </row>
        <row r="45">
          <cell r="M45">
            <v>-283968167</v>
          </cell>
          <cell r="N45">
            <v>-84506937</v>
          </cell>
          <cell r="O45">
            <v>-199461230</v>
          </cell>
        </row>
        <row r="46">
          <cell r="M46">
            <v>-996033913</v>
          </cell>
          <cell r="N46">
            <v>-57086902</v>
          </cell>
          <cell r="O46">
            <v>-938947011</v>
          </cell>
        </row>
        <row r="47">
          <cell r="M47">
            <v>-85387981</v>
          </cell>
          <cell r="N47">
            <v>-13260106</v>
          </cell>
          <cell r="O47">
            <v>-72127875</v>
          </cell>
        </row>
        <row r="48">
          <cell r="M48">
            <v>-244651526</v>
          </cell>
          <cell r="N48">
            <v>-59250586</v>
          </cell>
          <cell r="O48">
            <v>-185400940</v>
          </cell>
        </row>
        <row r="49">
          <cell r="M49">
            <v>-33789853</v>
          </cell>
          <cell r="N49">
            <v>-33789853</v>
          </cell>
          <cell r="O49">
            <v>0</v>
          </cell>
        </row>
        <row r="50">
          <cell r="M50">
            <v>-608528624</v>
          </cell>
          <cell r="N50">
            <v>-608528624</v>
          </cell>
          <cell r="O50">
            <v>0</v>
          </cell>
        </row>
        <row r="51">
          <cell r="M51">
            <v>-1870269338</v>
          </cell>
          <cell r="N51">
            <v>-502341122</v>
          </cell>
          <cell r="O51">
            <v>-1367928216</v>
          </cell>
        </row>
        <row r="52">
          <cell r="M52">
            <v>-111861915</v>
          </cell>
          <cell r="N52">
            <v>-67325468</v>
          </cell>
          <cell r="O52">
            <v>-44536447</v>
          </cell>
        </row>
        <row r="53">
          <cell r="M53">
            <v>-96919163</v>
          </cell>
          <cell r="N53">
            <v>-96919163</v>
          </cell>
          <cell r="O53">
            <v>0</v>
          </cell>
        </row>
        <row r="54">
          <cell r="M54">
            <v>-322309422</v>
          </cell>
          <cell r="N54">
            <v>-23878864</v>
          </cell>
          <cell r="O54">
            <v>-298430558</v>
          </cell>
        </row>
        <row r="55">
          <cell r="M55">
            <v>-390642935</v>
          </cell>
          <cell r="N55">
            <v>-83623979</v>
          </cell>
          <cell r="O55">
            <v>-307018956</v>
          </cell>
        </row>
        <row r="56">
          <cell r="M56">
            <v>-305133043</v>
          </cell>
          <cell r="N56">
            <v>-252352177</v>
          </cell>
          <cell r="O56">
            <v>-52780866</v>
          </cell>
        </row>
        <row r="57">
          <cell r="M57">
            <v>-479393778</v>
          </cell>
          <cell r="N57">
            <v>-474998066</v>
          </cell>
          <cell r="O57">
            <v>-4395712</v>
          </cell>
        </row>
        <row r="58">
          <cell r="M58">
            <v>-25068438</v>
          </cell>
          <cell r="N58">
            <v>-25068438</v>
          </cell>
          <cell r="O58">
            <v>0</v>
          </cell>
        </row>
      </sheetData>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68"/>
  <sheetViews>
    <sheetView showGridLines="0" tabSelected="1" zoomScaleNormal="100" workbookViewId="0">
      <selection activeCell="B2" sqref="B2"/>
    </sheetView>
  </sheetViews>
  <sheetFormatPr defaultRowHeight="15" x14ac:dyDescent="0.35"/>
  <cols>
    <col min="1" max="1" width="21.21875" style="1" customWidth="1"/>
    <col min="2" max="2" width="16.21875" style="2" customWidth="1"/>
    <col min="3" max="4" width="16.21875" style="1" customWidth="1"/>
    <col min="5" max="5" width="16.21875" style="2" customWidth="1"/>
    <col min="6" max="7" width="16.21875" style="1" customWidth="1"/>
  </cols>
  <sheetData>
    <row r="1" spans="1:7" ht="15.45" customHeight="1" x14ac:dyDescent="0.35">
      <c r="A1" s="21" t="s">
        <v>0</v>
      </c>
      <c r="B1" s="21"/>
      <c r="C1" s="21"/>
      <c r="D1" s="21"/>
      <c r="E1" s="21"/>
      <c r="F1" s="21"/>
      <c r="G1" s="21"/>
    </row>
    <row r="2" spans="1:7" ht="15.45" customHeight="1" x14ac:dyDescent="0.3"/>
    <row r="3" spans="1:7" ht="16.5" customHeight="1" x14ac:dyDescent="0.35">
      <c r="A3" s="22" t="s">
        <v>1</v>
      </c>
      <c r="B3" s="24" t="s">
        <v>68</v>
      </c>
      <c r="C3" s="25"/>
      <c r="D3" s="25"/>
      <c r="E3" s="25" t="s">
        <v>2</v>
      </c>
      <c r="F3" s="25"/>
      <c r="G3" s="25"/>
    </row>
    <row r="4" spans="1:7" ht="16.5" customHeight="1" x14ac:dyDescent="0.35">
      <c r="A4" s="23"/>
      <c r="B4" s="3" t="s">
        <v>3</v>
      </c>
      <c r="C4" s="4" t="s">
        <v>4</v>
      </c>
      <c r="D4" s="4" t="s">
        <v>5</v>
      </c>
      <c r="E4" s="3" t="s">
        <v>3</v>
      </c>
      <c r="F4" s="4" t="s">
        <v>4</v>
      </c>
      <c r="G4" s="4" t="s">
        <v>5</v>
      </c>
    </row>
    <row r="5" spans="1:7" ht="16.5" customHeight="1" x14ac:dyDescent="0.3">
      <c r="A5" s="5" t="s">
        <v>6</v>
      </c>
      <c r="B5" s="6">
        <f>'[1]Ex25 calc'!B5</f>
        <v>53036.264712889999</v>
      </c>
      <c r="C5" s="6">
        <f>'[1]Ex25 calc'!F5</f>
        <v>23961.707612730002</v>
      </c>
      <c r="D5" s="6">
        <f>'[1]Ex25 calc'!J5</f>
        <v>29074.55710016</v>
      </c>
      <c r="E5" s="6">
        <f>'[1]FY2015 CMS-64'!M7/10^6</f>
        <v>-24012.827032000001</v>
      </c>
      <c r="F5" s="6">
        <f>'[1]FY2015 CMS-64'!N7/10^6</f>
        <v>-12135.531993000001</v>
      </c>
      <c r="G5" s="6">
        <f>'[1]FY2015 CMS-64'!O7/10^6</f>
        <v>-11877.295039000001</v>
      </c>
    </row>
    <row r="6" spans="1:7" ht="15.45" customHeight="1" x14ac:dyDescent="0.3">
      <c r="A6" s="7" t="s">
        <v>7</v>
      </c>
      <c r="B6" s="8">
        <f>'[1]Ex25 calc'!B6</f>
        <v>605.68104151</v>
      </c>
      <c r="C6" s="9">
        <f>'[1]Ex25 calc'!F6</f>
        <v>605.68104151</v>
      </c>
      <c r="D6" s="9">
        <f>'[1]Ex25 calc'!J6</f>
        <v>0</v>
      </c>
      <c r="E6" s="8">
        <f>'[1]FY2015 CMS-64'!M8/10^6</f>
        <v>-330.84332999999998</v>
      </c>
      <c r="F6" s="9">
        <f>'[1]FY2015 CMS-64'!N8/10^6</f>
        <v>-330.84332999999998</v>
      </c>
      <c r="G6" s="9">
        <f>'[1]FY2015 CMS-64'!O8/10^6</f>
        <v>0</v>
      </c>
    </row>
    <row r="7" spans="1:7" ht="15.45" customHeight="1" x14ac:dyDescent="0.3">
      <c r="A7" s="10" t="s">
        <v>8</v>
      </c>
      <c r="B7" s="11">
        <f>'[1]Ex25 calc'!B7</f>
        <v>67.39741604000001</v>
      </c>
      <c r="C7" s="12">
        <f>'[1]Ex25 calc'!F7</f>
        <v>67.39741604000001</v>
      </c>
      <c r="D7" s="12">
        <f>'[1]Ex25 calc'!J7</f>
        <v>0</v>
      </c>
      <c r="E7" s="11">
        <f>'[1]FY2015 CMS-64'!M9/10^6</f>
        <v>-37.779046999999998</v>
      </c>
      <c r="F7" s="12">
        <f>'[1]FY2015 CMS-64'!N9/10^6</f>
        <v>-37.779046999999998</v>
      </c>
      <c r="G7" s="12">
        <f>'[1]FY2015 CMS-64'!O9/10^6</f>
        <v>0</v>
      </c>
    </row>
    <row r="8" spans="1:7" ht="15.45" customHeight="1" x14ac:dyDescent="0.3">
      <c r="A8" s="7" t="s">
        <v>9</v>
      </c>
      <c r="B8" s="8">
        <f>'[1]Ex25 calc'!B8</f>
        <v>909.02374399999997</v>
      </c>
      <c r="C8" s="9">
        <f>'[1]Ex25 calc'!F8</f>
        <v>9.9374438000000005</v>
      </c>
      <c r="D8" s="9">
        <f>'[1]Ex25 calc'!J8</f>
        <v>899.0863002000001</v>
      </c>
      <c r="E8" s="8">
        <f>'[1]FY2015 CMS-64'!M10/10^6</f>
        <v>-395.30004000000002</v>
      </c>
      <c r="F8" s="9">
        <f>'[1]FY2015 CMS-64'!N10/10^6</f>
        <v>-8.4763769999999994</v>
      </c>
      <c r="G8" s="9">
        <f>'[1]FY2015 CMS-64'!O10/10^6</f>
        <v>-386.82366300000001</v>
      </c>
    </row>
    <row r="9" spans="1:7" ht="15.45" customHeight="1" x14ac:dyDescent="0.3">
      <c r="A9" s="10" t="s">
        <v>10</v>
      </c>
      <c r="B9" s="11">
        <f>'[1]Ex25 calc'!B9</f>
        <v>358.81623083999995</v>
      </c>
      <c r="C9" s="12">
        <f>'[1]Ex25 calc'!F9</f>
        <v>358.81623083999995</v>
      </c>
      <c r="D9" s="12">
        <f>'[1]Ex25 calc'!J9</f>
        <v>0</v>
      </c>
      <c r="E9" s="11">
        <f>'[1]FY2015 CMS-64'!M11/10^6</f>
        <v>-216.847047</v>
      </c>
      <c r="F9" s="12">
        <f>'[1]FY2015 CMS-64'!N11/10^6</f>
        <v>-216.847047</v>
      </c>
      <c r="G9" s="12">
        <f>'[1]FY2015 CMS-64'!O11/10^6</f>
        <v>0</v>
      </c>
    </row>
    <row r="10" spans="1:7" ht="15.45" customHeight="1" x14ac:dyDescent="0.3">
      <c r="A10" s="7" t="s">
        <v>11</v>
      </c>
      <c r="B10" s="8">
        <f>'[1]Ex25 calc'!B10</f>
        <v>6404.1060374300005</v>
      </c>
      <c r="C10" s="9">
        <f>'[1]Ex25 calc'!F10</f>
        <v>4056.81679626</v>
      </c>
      <c r="D10" s="9">
        <f>'[1]Ex25 calc'!J10</f>
        <v>2347.28924117</v>
      </c>
      <c r="E10" s="8">
        <f>'[1]FY2015 CMS-64'!M12/10^6</f>
        <v>-2633.3344149999998</v>
      </c>
      <c r="F10" s="9">
        <f>'[1]FY2015 CMS-64'!N12/10^6</f>
        <v>-2127.2477359999998</v>
      </c>
      <c r="G10" s="9">
        <f>'[1]FY2015 CMS-64'!O12/10^6</f>
        <v>-506.086679</v>
      </c>
    </row>
    <row r="11" spans="1:7" ht="15.45" customHeight="1" x14ac:dyDescent="0.3">
      <c r="A11" s="10" t="s">
        <v>12</v>
      </c>
      <c r="B11" s="11">
        <f>'[1]Ex25 calc'!B11</f>
        <v>674.83192264000013</v>
      </c>
      <c r="C11" s="12">
        <f>'[1]Ex25 calc'!F11</f>
        <v>674.83192264000013</v>
      </c>
      <c r="D11" s="12">
        <f>'[1]Ex25 calc'!J11</f>
        <v>0</v>
      </c>
      <c r="E11" s="11">
        <f>'[1]FY2015 CMS-64'!M13/10^6</f>
        <v>-376.64873</v>
      </c>
      <c r="F11" s="12">
        <f>'[1]FY2015 CMS-64'!N13/10^6</f>
        <v>-373.01908300000002</v>
      </c>
      <c r="G11" s="12">
        <f>'[1]FY2015 CMS-64'!O13/10^6</f>
        <v>-3.6296469999999998</v>
      </c>
    </row>
    <row r="12" spans="1:7" ht="15.45" customHeight="1" x14ac:dyDescent="0.3">
      <c r="A12" s="7" t="s">
        <v>13</v>
      </c>
      <c r="B12" s="8">
        <f>'[1]Ex25 calc'!B12</f>
        <v>1116.5631446000002</v>
      </c>
      <c r="C12" s="9">
        <f>'[1]Ex25 calc'!F12</f>
        <v>1116.5631446000002</v>
      </c>
      <c r="D12" s="9">
        <f>'[1]Ex25 calc'!J12</f>
        <v>0</v>
      </c>
      <c r="E12" s="8">
        <f>'[1]FY2015 CMS-64'!M14/10^6</f>
        <v>-583.484331</v>
      </c>
      <c r="F12" s="9">
        <f>'[1]FY2015 CMS-64'!N14/10^6</f>
        <v>-583.484331</v>
      </c>
      <c r="G12" s="9">
        <f>'[1]FY2015 CMS-64'!O14/10^6</f>
        <v>0</v>
      </c>
    </row>
    <row r="13" spans="1:7" ht="16.5" customHeight="1" x14ac:dyDescent="0.3">
      <c r="A13" s="10" t="s">
        <v>14</v>
      </c>
      <c r="B13" s="11">
        <f>'[1]Ex25 calc'!B13</f>
        <v>202.87349419999998</v>
      </c>
      <c r="C13" s="12">
        <f>'[1]Ex25 calc'!F13</f>
        <v>49.456018530000009</v>
      </c>
      <c r="D13" s="12">
        <f>'[1]Ex25 calc'!J13</f>
        <v>153.41747566999999</v>
      </c>
      <c r="E13" s="11">
        <f>'[1]FY2015 CMS-64'!M15/10^6</f>
        <v>-129.510683</v>
      </c>
      <c r="F13" s="12">
        <f>'[1]FY2015 CMS-64'!N15/10^6</f>
        <v>-123.13172299999999</v>
      </c>
      <c r="G13" s="12">
        <f>'[1]FY2015 CMS-64'!O15/10^6</f>
        <v>-6.3789600000000002</v>
      </c>
    </row>
    <row r="14" spans="1:7" ht="15.45" customHeight="1" x14ac:dyDescent="0.3">
      <c r="A14" s="7" t="s">
        <v>15</v>
      </c>
      <c r="B14" s="8">
        <f>'[1]Ex25 calc'!B14</f>
        <v>130.56554234000001</v>
      </c>
      <c r="C14" s="9">
        <f>'[1]Ex25 calc'!F14</f>
        <v>72.079305009999999</v>
      </c>
      <c r="D14" s="9">
        <f>'[1]Ex25 calc'!J14</f>
        <v>58.486237330000009</v>
      </c>
      <c r="E14" s="8">
        <f>'[1]FY2015 CMS-64'!M16/10^6</f>
        <v>-83.694186000000002</v>
      </c>
      <c r="F14" s="9">
        <f>'[1]FY2015 CMS-64'!N16/10^6</f>
        <v>-45.352715000000003</v>
      </c>
      <c r="G14" s="9">
        <f>'[1]FY2015 CMS-64'!O16/10^6</f>
        <v>-38.341470999999999</v>
      </c>
    </row>
    <row r="15" spans="1:7" ht="15.45" customHeight="1" x14ac:dyDescent="0.3">
      <c r="A15" s="10" t="s">
        <v>16</v>
      </c>
      <c r="B15" s="11">
        <f>'[1]Ex25 calc'!B15</f>
        <v>2615.4626555</v>
      </c>
      <c r="C15" s="12">
        <f>'[1]Ex25 calc'!F15</f>
        <v>563.53793995000001</v>
      </c>
      <c r="D15" s="12">
        <f>'[1]Ex25 calc'!J15</f>
        <v>2051.9247155499997</v>
      </c>
      <c r="E15" s="11">
        <f>'[1]FY2015 CMS-64'!M17/10^6</f>
        <v>-1316.0375710000001</v>
      </c>
      <c r="F15" s="12">
        <f>'[1]FY2015 CMS-64'!N17/10^6</f>
        <v>-445.83599199999998</v>
      </c>
      <c r="G15" s="12">
        <f>'[1]FY2015 CMS-64'!O17/10^6</f>
        <v>-870.20157900000004</v>
      </c>
    </row>
    <row r="16" spans="1:7" ht="15.45" customHeight="1" x14ac:dyDescent="0.3">
      <c r="A16" s="7" t="s">
        <v>17</v>
      </c>
      <c r="B16" s="8">
        <f>'[1]Ex25 calc'!B16</f>
        <v>1054.7455393700002</v>
      </c>
      <c r="C16" s="9">
        <f>'[1]Ex25 calc'!F16</f>
        <v>651.28301233000002</v>
      </c>
      <c r="D16" s="9">
        <f>'[1]Ex25 calc'!J16</f>
        <v>403.46252704</v>
      </c>
      <c r="E16" s="8">
        <f>'[1]FY2015 CMS-64'!M18/10^6</f>
        <v>-486.56782299999998</v>
      </c>
      <c r="F16" s="9">
        <f>'[1]FY2015 CMS-64'!N18/10^6</f>
        <v>-315.26986499999998</v>
      </c>
      <c r="G16" s="9">
        <f>'[1]FY2015 CMS-64'!O18/10^6</f>
        <v>-171.29795799999999</v>
      </c>
    </row>
    <row r="17" spans="1:7" ht="16.5" customHeight="1" x14ac:dyDescent="0.3">
      <c r="A17" s="13" t="s">
        <v>18</v>
      </c>
      <c r="B17" s="11">
        <f>'[1]Ex25 calc'!B17</f>
        <v>881.76130765999994</v>
      </c>
      <c r="C17" s="12">
        <f>'[1]Ex25 calc'!F17</f>
        <v>0.16826131</v>
      </c>
      <c r="D17" s="12">
        <f>'[1]Ex25 calc'!J17</f>
        <v>881.59304635000001</v>
      </c>
      <c r="E17" s="11">
        <f>'[1]FY2015 CMS-64'!M19/10^6</f>
        <v>-60.965665000000001</v>
      </c>
      <c r="F17" s="12">
        <f>'[1]FY2015 CMS-64'!N19/10^6</f>
        <v>-0.28306500000000001</v>
      </c>
      <c r="G17" s="12">
        <f>'[1]FY2015 CMS-64'!O19/10^6</f>
        <v>-60.682600000000001</v>
      </c>
    </row>
    <row r="18" spans="1:7" ht="15.45" customHeight="1" x14ac:dyDescent="0.3">
      <c r="A18" s="7" t="s">
        <v>19</v>
      </c>
      <c r="B18" s="8">
        <f>'[1]Ex25 calc'!B18</f>
        <v>171.13802983000002</v>
      </c>
      <c r="C18" s="9">
        <f>'[1]Ex25 calc'!F18</f>
        <v>171.13802983000002</v>
      </c>
      <c r="D18" s="9">
        <f>'[1]Ex25 calc'!J18</f>
        <v>0</v>
      </c>
      <c r="E18" s="8">
        <f>'[1]FY2015 CMS-64'!M20/10^6</f>
        <v>-104.535145</v>
      </c>
      <c r="F18" s="9">
        <f>'[1]FY2015 CMS-64'!N20/10^6</f>
        <v>-104.535145</v>
      </c>
      <c r="G18" s="9">
        <f>'[1]FY2015 CMS-64'!O20/10^6</f>
        <v>0</v>
      </c>
    </row>
    <row r="19" spans="1:7" ht="15.45" customHeight="1" x14ac:dyDescent="0.3">
      <c r="A19" s="10" t="s">
        <v>20</v>
      </c>
      <c r="B19" s="11">
        <f>'[1]Ex25 calc'!B19</f>
        <v>1188.31739294</v>
      </c>
      <c r="C19" s="12">
        <f>'[1]Ex25 calc'!F19</f>
        <v>670.95255051000015</v>
      </c>
      <c r="D19" s="12">
        <f>'[1]Ex25 calc'!J19</f>
        <v>517.36484242999995</v>
      </c>
      <c r="E19" s="11">
        <f>'[1]FY2015 CMS-64'!M21/10^6</f>
        <v>-577.65495099999998</v>
      </c>
      <c r="F19" s="12">
        <f>'[1]FY2015 CMS-64'!N21/10^6</f>
        <v>-408.34151200000002</v>
      </c>
      <c r="G19" s="12">
        <f>'[1]FY2015 CMS-64'!O21/10^6</f>
        <v>-169.31343899999999</v>
      </c>
    </row>
    <row r="20" spans="1:7" ht="16.5" customHeight="1" x14ac:dyDescent="0.3">
      <c r="A20" s="7" t="s">
        <v>21</v>
      </c>
      <c r="B20" s="8">
        <f>'[1]Ex25 calc'!B20</f>
        <v>1097.5030520900002</v>
      </c>
      <c r="C20" s="9">
        <f>'[1]Ex25 calc'!F20</f>
        <v>829.27971796999998</v>
      </c>
      <c r="D20" s="9">
        <f>'[1]Ex25 calc'!J20</f>
        <v>268.22333412</v>
      </c>
      <c r="E20" s="8">
        <f>'[1]FY2015 CMS-64'!M22/10^6</f>
        <v>-615.69522900000004</v>
      </c>
      <c r="F20" s="9">
        <f>'[1]FY2015 CMS-64'!N22/10^6</f>
        <v>-587.13439500000004</v>
      </c>
      <c r="G20" s="9">
        <f>'[1]FY2015 CMS-64'!O22/10^6</f>
        <v>-28.560834</v>
      </c>
    </row>
    <row r="21" spans="1:7" ht="15.45" customHeight="1" x14ac:dyDescent="0.3">
      <c r="A21" s="10" t="s">
        <v>22</v>
      </c>
      <c r="B21" s="11">
        <f>'[1]Ex25 calc'!B21</f>
        <v>432.60991878999999</v>
      </c>
      <c r="C21" s="12">
        <f>'[1]Ex25 calc'!F21</f>
        <v>431.58991209000004</v>
      </c>
      <c r="D21" s="12">
        <f>'[1]Ex25 calc'!J21</f>
        <v>1.0200066999999999</v>
      </c>
      <c r="E21" s="11">
        <f>'[1]FY2015 CMS-64'!M23/10^6</f>
        <v>-258.82965000000002</v>
      </c>
      <c r="F21" s="12">
        <f>'[1]FY2015 CMS-64'!N23/10^6</f>
        <v>-258.828417</v>
      </c>
      <c r="G21" s="12">
        <f>'[1]FY2015 CMS-64'!O23/10^6</f>
        <v>-1.2329999999999999E-3</v>
      </c>
    </row>
    <row r="22" spans="1:7" ht="15.45" customHeight="1" x14ac:dyDescent="0.3">
      <c r="A22" s="7" t="s">
        <v>23</v>
      </c>
      <c r="B22" s="8">
        <f>'[1]Ex25 calc'!B22</f>
        <v>289.56583485999994</v>
      </c>
      <c r="C22" s="9">
        <f>'[1]Ex25 calc'!F22</f>
        <v>0.35873788999999995</v>
      </c>
      <c r="D22" s="9">
        <f>'[1]Ex25 calc'!J22</f>
        <v>289.20709696999995</v>
      </c>
      <c r="E22" s="8">
        <f>'[1]FY2015 CMS-64'!M24/10^6</f>
        <v>-224.70555400000001</v>
      </c>
      <c r="F22" s="9">
        <f>'[1]FY2015 CMS-64'!N24/10^6</f>
        <v>-1.8439209999999999</v>
      </c>
      <c r="G22" s="9">
        <f>'[1]FY2015 CMS-64'!O24/10^6</f>
        <v>-222.86163300000001</v>
      </c>
    </row>
    <row r="23" spans="1:7" ht="15.45" customHeight="1" x14ac:dyDescent="0.3">
      <c r="A23" s="10" t="s">
        <v>24</v>
      </c>
      <c r="B23" s="11">
        <f>'[1]Ex25 calc'!B23</f>
        <v>1042.00782486</v>
      </c>
      <c r="C23" s="12">
        <f>'[1]Ex25 calc'!F23</f>
        <v>63.813627229999994</v>
      </c>
      <c r="D23" s="12">
        <f>'[1]Ex25 calc'!J23</f>
        <v>978.19419762999996</v>
      </c>
      <c r="E23" s="11">
        <f>'[1]FY2015 CMS-64'!M25/10^6</f>
        <v>-431.07593500000002</v>
      </c>
      <c r="F23" s="12">
        <f>'[1]FY2015 CMS-64'!N25/10^6</f>
        <v>-45.559919999999998</v>
      </c>
      <c r="G23" s="12">
        <f>'[1]FY2015 CMS-64'!O25/10^6</f>
        <v>-385.51601499999998</v>
      </c>
    </row>
    <row r="24" spans="1:7" ht="15.45" customHeight="1" x14ac:dyDescent="0.3">
      <c r="A24" s="7" t="s">
        <v>25</v>
      </c>
      <c r="B24" s="8">
        <f>'[1]Ex25 calc'!B24</f>
        <v>703.07644723999999</v>
      </c>
      <c r="C24" s="9">
        <f>'[1]Ex25 calc'!F24</f>
        <v>226.91546182000002</v>
      </c>
      <c r="D24" s="9">
        <f>'[1]Ex25 calc'!J24</f>
        <v>476.16098542000003</v>
      </c>
      <c r="E24" s="8">
        <f>'[1]FY2015 CMS-64'!M26/10^6</f>
        <v>-385.17170399999998</v>
      </c>
      <c r="F24" s="9">
        <f>'[1]FY2015 CMS-64'!N26/10^6</f>
        <v>-100.483351</v>
      </c>
      <c r="G24" s="9">
        <f>'[1]FY2015 CMS-64'!O26/10^6</f>
        <v>-284.68835300000001</v>
      </c>
    </row>
    <row r="25" spans="1:7" ht="15.45" customHeight="1" x14ac:dyDescent="0.3">
      <c r="A25" s="10" t="s">
        <v>26</v>
      </c>
      <c r="B25" s="11">
        <f>'[1]Ex25 calc'!B25</f>
        <v>227.45032498999998</v>
      </c>
      <c r="C25" s="12">
        <f>'[1]Ex25 calc'!F25</f>
        <v>227.45032498999998</v>
      </c>
      <c r="D25" s="12">
        <f>'[1]Ex25 calc'!J25</f>
        <v>0</v>
      </c>
      <c r="E25" s="11">
        <f>'[1]FY2015 CMS-64'!M27/10^6</f>
        <v>-141.23711299999999</v>
      </c>
      <c r="F25" s="12">
        <f>'[1]FY2015 CMS-64'!N27/10^6</f>
        <v>-141.23711299999999</v>
      </c>
      <c r="G25" s="12">
        <f>'[1]FY2015 CMS-64'!O27/10^6</f>
        <v>0</v>
      </c>
    </row>
    <row r="26" spans="1:7" ht="15.45" customHeight="1" x14ac:dyDescent="0.3">
      <c r="A26" s="7" t="s">
        <v>27</v>
      </c>
      <c r="B26" s="8">
        <f>'[1]Ex25 calc'!B26</f>
        <v>993.10968351999998</v>
      </c>
      <c r="C26" s="9">
        <f>'[1]Ex25 calc'!F26</f>
        <v>502.50455538</v>
      </c>
      <c r="D26" s="9">
        <f>'[1]Ex25 calc'!J26</f>
        <v>490.60512814000003</v>
      </c>
      <c r="E26" s="8">
        <f>'[1]FY2015 CMS-64'!M28/10^6</f>
        <v>-504.62931800000001</v>
      </c>
      <c r="F26" s="9">
        <f>'[1]FY2015 CMS-64'!N28/10^6</f>
        <v>-259.20739700000001</v>
      </c>
      <c r="G26" s="9">
        <f>'[1]FY2015 CMS-64'!O28/10^6</f>
        <v>-245.421921</v>
      </c>
    </row>
    <row r="27" spans="1:7" ht="15.45" customHeight="1" x14ac:dyDescent="0.3">
      <c r="A27" s="10" t="s">
        <v>28</v>
      </c>
      <c r="B27" s="11">
        <f>'[1]Ex25 calc'!B27</f>
        <v>1113.6159750300001</v>
      </c>
      <c r="C27" s="12">
        <f>'[1]Ex25 calc'!F27</f>
        <v>524.93576609000002</v>
      </c>
      <c r="D27" s="12">
        <f>'[1]Ex25 calc'!J27</f>
        <v>588.68020894000006</v>
      </c>
      <c r="E27" s="11">
        <f>'[1]FY2015 CMS-64'!M29/10^6</f>
        <v>-541.92251099999999</v>
      </c>
      <c r="F27" s="12">
        <f>'[1]FY2015 CMS-64'!N29/10^6</f>
        <v>-283.008509</v>
      </c>
      <c r="G27" s="12">
        <f>'[1]FY2015 CMS-64'!O29/10^6</f>
        <v>-258.91400199999998</v>
      </c>
    </row>
    <row r="28" spans="1:7" ht="15.45" customHeight="1" x14ac:dyDescent="0.3">
      <c r="A28" s="7" t="s">
        <v>29</v>
      </c>
      <c r="B28" s="8">
        <f>'[1]Ex25 calc'!B28</f>
        <v>1552.1722724099998</v>
      </c>
      <c r="C28" s="9">
        <f>'[1]Ex25 calc'!F28</f>
        <v>894.79243639999993</v>
      </c>
      <c r="D28" s="9">
        <f>'[1]Ex25 calc'!J28</f>
        <v>657.37983600999996</v>
      </c>
      <c r="E28" s="8">
        <f>'[1]FY2015 CMS-64'!M30/10^6</f>
        <v>-813.50885400000004</v>
      </c>
      <c r="F28" s="9">
        <f>'[1]FY2015 CMS-64'!N30/10^6</f>
        <v>-519.44485099999997</v>
      </c>
      <c r="G28" s="9">
        <f>'[1]FY2015 CMS-64'!O30/10^6</f>
        <v>-294.06400300000001</v>
      </c>
    </row>
    <row r="29" spans="1:7" ht="15.45" customHeight="1" x14ac:dyDescent="0.3">
      <c r="A29" s="10" t="s">
        <v>30</v>
      </c>
      <c r="B29" s="11">
        <f>'[1]Ex25 calc'!B29</f>
        <v>864.48075455999992</v>
      </c>
      <c r="C29" s="12">
        <f>'[1]Ex25 calc'!F29</f>
        <v>224.49172282000001</v>
      </c>
      <c r="D29" s="12">
        <f>'[1]Ex25 calc'!J29</f>
        <v>639.98903173999986</v>
      </c>
      <c r="E29" s="11">
        <f>'[1]FY2015 CMS-64'!M31/10^6</f>
        <v>-436.93487199999998</v>
      </c>
      <c r="F29" s="12">
        <f>'[1]FY2015 CMS-64'!N31/10^6</f>
        <v>-232.14585299999999</v>
      </c>
      <c r="G29" s="12">
        <f>'[1]FY2015 CMS-64'!O31/10^6</f>
        <v>-204.789019</v>
      </c>
    </row>
    <row r="30" spans="1:7" ht="16.5" customHeight="1" x14ac:dyDescent="0.3">
      <c r="A30" s="7" t="s">
        <v>31</v>
      </c>
      <c r="B30" s="8">
        <f>'[1]Ex25 calc'!B30</f>
        <v>507.55126780000006</v>
      </c>
      <c r="C30" s="9">
        <f>'[1]Ex25 calc'!F30</f>
        <v>203.93638440000001</v>
      </c>
      <c r="D30" s="9">
        <f>'[1]Ex25 calc'!J30</f>
        <v>303.61488340000005</v>
      </c>
      <c r="E30" s="8">
        <f>'[1]FY2015 CMS-64'!M32/10^6</f>
        <v>-237.77674999999999</v>
      </c>
      <c r="F30" s="9">
        <f>'[1]FY2015 CMS-64'!N32/10^6</f>
        <v>-143.33477199999999</v>
      </c>
      <c r="G30" s="9">
        <f>'[1]FY2015 CMS-64'!O32/10^6</f>
        <v>-94.441978000000006</v>
      </c>
    </row>
    <row r="31" spans="1:7" ht="16.5" customHeight="1" x14ac:dyDescent="0.3">
      <c r="A31" s="10" t="s">
        <v>32</v>
      </c>
      <c r="B31" s="11">
        <f>'[1]Ex25 calc'!B31</f>
        <v>1198.9571104700001</v>
      </c>
      <c r="C31" s="12">
        <f>'[1]Ex25 calc'!F31</f>
        <v>1198.9571104700001</v>
      </c>
      <c r="D31" s="12">
        <f>'[1]Ex25 calc'!J31</f>
        <v>0</v>
      </c>
      <c r="E31" s="11">
        <f>'[1]FY2015 CMS-64'!M33/10^6</f>
        <v>-542.18484599999999</v>
      </c>
      <c r="F31" s="12">
        <f>'[1]FY2015 CMS-64'!N33/10^6</f>
        <v>-560.56047999999998</v>
      </c>
      <c r="G31" s="12">
        <f>'[1]FY2015 CMS-64'!O33/10^6</f>
        <v>18.375634000000002</v>
      </c>
    </row>
    <row r="32" spans="1:7" ht="15.45" customHeight="1" x14ac:dyDescent="0.3">
      <c r="A32" s="7" t="s">
        <v>33</v>
      </c>
      <c r="B32" s="8">
        <f>'[1]Ex25 calc'!B32</f>
        <v>97.774812580000017</v>
      </c>
      <c r="C32" s="9">
        <f>'[1]Ex25 calc'!F32</f>
        <v>97.774812580000017</v>
      </c>
      <c r="D32" s="9">
        <f>'[1]Ex25 calc'!J32</f>
        <v>0</v>
      </c>
      <c r="E32" s="8">
        <f>'[1]FY2015 CMS-64'!M34/10^6</f>
        <v>-60.884259999999998</v>
      </c>
      <c r="F32" s="9">
        <f>'[1]FY2015 CMS-64'!N34/10^6</f>
        <v>-60.884259999999998</v>
      </c>
      <c r="G32" s="9">
        <f>'[1]FY2015 CMS-64'!O34/10^6</f>
        <v>0</v>
      </c>
    </row>
    <row r="33" spans="1:7" ht="16.5" customHeight="1" x14ac:dyDescent="0.3">
      <c r="A33" s="10" t="s">
        <v>34</v>
      </c>
      <c r="B33" s="11">
        <f>'[1]Ex25 calc'!B33</f>
        <v>168.52634376999998</v>
      </c>
      <c r="C33" s="12">
        <f>'[1]Ex25 calc'!F33</f>
        <v>162.58877194999999</v>
      </c>
      <c r="D33" s="12">
        <f>'[1]Ex25 calc'!J33</f>
        <v>5.9375718200000014</v>
      </c>
      <c r="E33" s="11">
        <f>'[1]FY2015 CMS-64'!M35/10^6</f>
        <v>-98.487190999999996</v>
      </c>
      <c r="F33" s="12">
        <f>'[1]FY2015 CMS-64'!N35/10^6</f>
        <v>-98.487190999999996</v>
      </c>
      <c r="G33" s="12">
        <f>'[1]FY2015 CMS-64'!O35/10^6</f>
        <v>0</v>
      </c>
    </row>
    <row r="34" spans="1:7" ht="15.45" customHeight="1" x14ac:dyDescent="0.3">
      <c r="A34" s="7" t="s">
        <v>35</v>
      </c>
      <c r="B34" s="8">
        <f>'[1]Ex25 calc'!B34</f>
        <v>333.64597913</v>
      </c>
      <c r="C34" s="9">
        <f>'[1]Ex25 calc'!F34</f>
        <v>212.32086470999997</v>
      </c>
      <c r="D34" s="9">
        <f>'[1]Ex25 calc'!J34</f>
        <v>121.32511442000001</v>
      </c>
      <c r="E34" s="8">
        <f>'[1]FY2015 CMS-64'!M36/10^6</f>
        <v>-180.975019</v>
      </c>
      <c r="F34" s="9">
        <f>'[1]FY2015 CMS-64'!N36/10^6</f>
        <v>-115.59759699999999</v>
      </c>
      <c r="G34" s="9">
        <f>'[1]FY2015 CMS-64'!O36/10^6</f>
        <v>-65.377421999999996</v>
      </c>
    </row>
    <row r="35" spans="1:7" ht="15.45" customHeight="1" x14ac:dyDescent="0.3">
      <c r="A35" s="10" t="s">
        <v>36</v>
      </c>
      <c r="B35" s="11">
        <f>'[1]Ex25 calc'!B35</f>
        <v>105.84729652999999</v>
      </c>
      <c r="C35" s="12">
        <f>'[1]Ex25 calc'!F35</f>
        <v>7.5415986699999999</v>
      </c>
      <c r="D35" s="12">
        <f>'[1]Ex25 calc'!J35</f>
        <v>98.305697859999995</v>
      </c>
      <c r="E35" s="11">
        <f>'[1]FY2015 CMS-64'!M37/10^6</f>
        <v>-97.242163000000005</v>
      </c>
      <c r="F35" s="12">
        <f>'[1]FY2015 CMS-64'!N37/10^6</f>
        <v>-18.225489</v>
      </c>
      <c r="G35" s="12">
        <f>'[1]FY2015 CMS-64'!O37/10^6</f>
        <v>-79.016673999999995</v>
      </c>
    </row>
    <row r="36" spans="1:7" ht="15.45" customHeight="1" x14ac:dyDescent="0.3">
      <c r="A36" s="7" t="s">
        <v>37</v>
      </c>
      <c r="B36" s="8">
        <f>'[1]Ex25 calc'!B36</f>
        <v>1352.6098960100003</v>
      </c>
      <c r="C36" s="9">
        <f>'[1]Ex25 calc'!F36</f>
        <v>47.639617160000007</v>
      </c>
      <c r="D36" s="9">
        <f>'[1]Ex25 calc'!J36</f>
        <v>1304.9702788500001</v>
      </c>
      <c r="E36" s="8">
        <f>'[1]FY2015 CMS-64'!M38/10^6</f>
        <v>-632.39772600000003</v>
      </c>
      <c r="F36" s="9">
        <f>'[1]FY2015 CMS-64'!N38/10^6</f>
        <v>-38.718933999999997</v>
      </c>
      <c r="G36" s="9">
        <f>'[1]FY2015 CMS-64'!O38/10^6</f>
        <v>-593.67879200000004</v>
      </c>
    </row>
    <row r="37" spans="1:7" ht="15.45" customHeight="1" x14ac:dyDescent="0.3">
      <c r="A37" s="10" t="s">
        <v>38</v>
      </c>
      <c r="B37" s="11">
        <f>'[1]Ex25 calc'!B37</f>
        <v>261.64556651000004</v>
      </c>
      <c r="C37" s="12">
        <f>'[1]Ex25 calc'!F37</f>
        <v>5.4372426799999998</v>
      </c>
      <c r="D37" s="12">
        <f>'[1]Ex25 calc'!J37</f>
        <v>256.20832383000004</v>
      </c>
      <c r="E37" s="11">
        <f>'[1]FY2015 CMS-64'!M39/10^6</f>
        <v>-200.779256</v>
      </c>
      <c r="F37" s="12">
        <f>'[1]FY2015 CMS-64'!N39/10^6</f>
        <v>-4.7957999999999998</v>
      </c>
      <c r="G37" s="12">
        <f>'[1]FY2015 CMS-64'!O39/10^6</f>
        <v>-195.98345599999999</v>
      </c>
    </row>
    <row r="38" spans="1:7" ht="16.5" customHeight="1" x14ac:dyDescent="0.3">
      <c r="A38" s="7" t="s">
        <v>39</v>
      </c>
      <c r="B38" s="8">
        <f>'[1]Ex25 calc'!B38</f>
        <v>5306.6409507899998</v>
      </c>
      <c r="C38" s="9">
        <f>'[1]Ex25 calc'!F38</f>
        <v>678.93031881000002</v>
      </c>
      <c r="D38" s="9">
        <f>'[1]Ex25 calc'!J38</f>
        <v>4627.7106319799996</v>
      </c>
      <c r="E38" s="8">
        <f>'[1]FY2015 CMS-64'!M40/10^6</f>
        <v>-2204.4319369999998</v>
      </c>
      <c r="F38" s="9">
        <f>'[1]FY2015 CMS-64'!N40/10^6</f>
        <v>306.421201</v>
      </c>
      <c r="G38" s="9">
        <f>'[1]FY2015 CMS-64'!O40/10^6</f>
        <v>-2510.8531379999999</v>
      </c>
    </row>
    <row r="39" spans="1:7" ht="15.45" customHeight="1" x14ac:dyDescent="0.3">
      <c r="A39" s="10" t="s">
        <v>40</v>
      </c>
      <c r="B39" s="11">
        <f>'[1]Ex25 calc'!B39</f>
        <v>1656.1220936599998</v>
      </c>
      <c r="C39" s="12">
        <f>'[1]Ex25 calc'!F39</f>
        <v>1656.1220936599998</v>
      </c>
      <c r="D39" s="12">
        <f>'[1]Ex25 calc'!J39</f>
        <v>0</v>
      </c>
      <c r="E39" s="11">
        <f>'[1]FY2015 CMS-64'!M41/10^6</f>
        <v>-906.12064799999996</v>
      </c>
      <c r="F39" s="12">
        <f>'[1]FY2015 CMS-64'!N41/10^6</f>
        <v>-906.12064799999996</v>
      </c>
      <c r="G39" s="12">
        <f>'[1]FY2015 CMS-64'!O41/10^6</f>
        <v>0</v>
      </c>
    </row>
    <row r="40" spans="1:7" ht="16.5" customHeight="1" x14ac:dyDescent="0.3">
      <c r="A40" s="7" t="s">
        <v>41</v>
      </c>
      <c r="B40" s="8">
        <f>'[1]Ex25 calc'!B40</f>
        <v>53.359052410000004</v>
      </c>
      <c r="C40" s="9">
        <f>'[1]Ex25 calc'!F40</f>
        <v>31.20496618</v>
      </c>
      <c r="D40" s="9">
        <f>'[1]Ex25 calc'!J40</f>
        <v>22.154086230000004</v>
      </c>
      <c r="E40" s="8">
        <f>'[1]FY2015 CMS-64'!M42/10^6</f>
        <v>-13.757593999999999</v>
      </c>
      <c r="F40" s="9">
        <f>'[1]FY2015 CMS-64'!N42/10^6</f>
        <v>-10.280893000000001</v>
      </c>
      <c r="G40" s="9">
        <f>'[1]FY2015 CMS-64'!O42/10^6</f>
        <v>-3.4767009999999998</v>
      </c>
    </row>
    <row r="41" spans="1:7" ht="15.45" customHeight="1" x14ac:dyDescent="0.3">
      <c r="A41" s="10" t="s">
        <v>42</v>
      </c>
      <c r="B41" s="11">
        <f>'[1]Ex25 calc'!B41</f>
        <v>2418.4059058499997</v>
      </c>
      <c r="C41" s="12">
        <f>'[1]Ex25 calc'!F41</f>
        <v>375.4949489</v>
      </c>
      <c r="D41" s="12">
        <f>'[1]Ex25 calc'!J41</f>
        <v>2042.9109569500001</v>
      </c>
      <c r="E41" s="11">
        <f>'[1]FY2015 CMS-64'!M43/10^6</f>
        <v>-1068.0128890000001</v>
      </c>
      <c r="F41" s="12">
        <f>'[1]FY2015 CMS-64'!N43/10^6</f>
        <v>-323.77119699999997</v>
      </c>
      <c r="G41" s="12">
        <f>'[1]FY2015 CMS-64'!O43/10^6</f>
        <v>-744.24169199999994</v>
      </c>
    </row>
    <row r="42" spans="1:7" ht="15.45" customHeight="1" x14ac:dyDescent="0.35">
      <c r="A42" s="7" t="s">
        <v>43</v>
      </c>
      <c r="B42" s="8">
        <f>'[1]Ex25 calc'!B42</f>
        <v>465.25970785000004</v>
      </c>
      <c r="C42" s="9">
        <f>'[1]Ex25 calc'!F42</f>
        <v>465.25970785000004</v>
      </c>
      <c r="D42" s="9">
        <f>'[1]Ex25 calc'!J42</f>
        <v>0</v>
      </c>
      <c r="E42" s="8">
        <f>'[1]FY2015 CMS-64'!M44/10^6</f>
        <v>-228.90495300000001</v>
      </c>
      <c r="F42" s="9">
        <f>'[1]FY2015 CMS-64'!N44/10^6</f>
        <v>-228.90495300000001</v>
      </c>
      <c r="G42" s="9">
        <f>'[1]FY2015 CMS-64'!O44/10^6</f>
        <v>0</v>
      </c>
    </row>
    <row r="43" spans="1:7" ht="15.45" customHeight="1" x14ac:dyDescent="0.35">
      <c r="A43" s="10" t="s">
        <v>44</v>
      </c>
      <c r="B43" s="11">
        <f>'[1]Ex25 calc'!B43</f>
        <v>589.48430072000008</v>
      </c>
      <c r="C43" s="12">
        <f>'[1]Ex25 calc'!F43</f>
        <v>152.76523494</v>
      </c>
      <c r="D43" s="12">
        <f>'[1]Ex25 calc'!J43</f>
        <v>436.71906578000005</v>
      </c>
      <c r="E43" s="11">
        <f>'[1]FY2015 CMS-64'!M45/10^6</f>
        <v>-283.96816699999999</v>
      </c>
      <c r="F43" s="12">
        <f>'[1]FY2015 CMS-64'!N45/10^6</f>
        <v>-84.506936999999994</v>
      </c>
      <c r="G43" s="12">
        <f>'[1]FY2015 CMS-64'!O45/10^6</f>
        <v>-199.46123</v>
      </c>
    </row>
    <row r="44" spans="1:7" ht="15.45" customHeight="1" x14ac:dyDescent="0.35">
      <c r="A44" s="7" t="s">
        <v>45</v>
      </c>
      <c r="B44" s="8">
        <f>'[1]Ex25 calc'!B44</f>
        <v>2120.7129903499999</v>
      </c>
      <c r="C44" s="9">
        <f>'[1]Ex25 calc'!F44</f>
        <v>67.179222960000004</v>
      </c>
      <c r="D44" s="9">
        <f>'[1]Ex25 calc'!J44</f>
        <v>2053.5337673900003</v>
      </c>
      <c r="E44" s="8">
        <f>'[1]FY2015 CMS-64'!M46/10^6</f>
        <v>-996.03391299999998</v>
      </c>
      <c r="F44" s="9">
        <f>'[1]FY2015 CMS-64'!N46/10^6</f>
        <v>-57.086902000000002</v>
      </c>
      <c r="G44" s="9">
        <f>'[1]FY2015 CMS-64'!O46/10^6</f>
        <v>-938.94701099999997</v>
      </c>
    </row>
    <row r="45" spans="1:7" ht="16.5" customHeight="1" x14ac:dyDescent="0.35">
      <c r="A45" s="10" t="s">
        <v>46</v>
      </c>
      <c r="B45" s="11">
        <f>'[1]Ex25 calc'!B45</f>
        <v>4.002810600000001</v>
      </c>
      <c r="C45" s="12">
        <f>'[1]Ex25 calc'!F45</f>
        <v>4.002810600000001</v>
      </c>
      <c r="D45" s="12">
        <f>'[1]Ex25 calc'!J45</f>
        <v>0</v>
      </c>
      <c r="E45" s="11">
        <f>'[1]FY2015 CMS-64'!M47/10^6</f>
        <v>-85.387980999999996</v>
      </c>
      <c r="F45" s="12">
        <f>'[1]FY2015 CMS-64'!N47/10^6</f>
        <v>-13.260106</v>
      </c>
      <c r="G45" s="12">
        <f>'[1]FY2015 CMS-64'!O47/10^6</f>
        <v>-72.127875000000003</v>
      </c>
    </row>
    <row r="46" spans="1:7" ht="15.45" customHeight="1" x14ac:dyDescent="0.35">
      <c r="A46" s="7" t="s">
        <v>47</v>
      </c>
      <c r="B46" s="8">
        <f>'[1]Ex25 calc'!B46</f>
        <v>475.82329941999996</v>
      </c>
      <c r="C46" s="9">
        <f>'[1]Ex25 calc'!F46</f>
        <v>92.506485709999993</v>
      </c>
      <c r="D46" s="9">
        <f>'[1]Ex25 calc'!J46</f>
        <v>383.31681370999996</v>
      </c>
      <c r="E46" s="8">
        <f>'[1]FY2015 CMS-64'!M48/10^6</f>
        <v>-244.65152599999999</v>
      </c>
      <c r="F46" s="9">
        <f>'[1]FY2015 CMS-64'!N48/10^6</f>
        <v>-59.250585999999998</v>
      </c>
      <c r="G46" s="9">
        <f>'[1]FY2015 CMS-64'!O48/10^6</f>
        <v>-185.40093999999999</v>
      </c>
    </row>
    <row r="47" spans="1:7" ht="15.45" customHeight="1" x14ac:dyDescent="0.35">
      <c r="A47" s="10" t="s">
        <v>48</v>
      </c>
      <c r="B47" s="11">
        <f>'[1]Ex25 calc'!B47</f>
        <v>81.154341089999988</v>
      </c>
      <c r="C47" s="12">
        <f>'[1]Ex25 calc'!F47</f>
        <v>81.154341089999988</v>
      </c>
      <c r="D47" s="12">
        <f>'[1]Ex25 calc'!J47</f>
        <v>0</v>
      </c>
      <c r="E47" s="11">
        <f>'[1]FY2015 CMS-64'!M49/10^6</f>
        <v>-33.789853000000001</v>
      </c>
      <c r="F47" s="12">
        <f>'[1]FY2015 CMS-64'!N49/10^6</f>
        <v>-33.789853000000001</v>
      </c>
      <c r="G47" s="12">
        <f>'[1]FY2015 CMS-64'!O49/10^6</f>
        <v>0</v>
      </c>
    </row>
    <row r="48" spans="1:7" ht="16.5" customHeight="1" x14ac:dyDescent="0.35">
      <c r="A48" s="7" t="s">
        <v>49</v>
      </c>
      <c r="B48" s="8">
        <f>'[1]Ex25 calc'!B48</f>
        <v>931.31320975000006</v>
      </c>
      <c r="C48" s="9">
        <f>'[1]Ex25 calc'!F48</f>
        <v>876.74585690999993</v>
      </c>
      <c r="D48" s="9">
        <f>'[1]Ex25 calc'!J48</f>
        <v>54.567352839999998</v>
      </c>
      <c r="E48" s="8">
        <f>'[1]FY2015 CMS-64'!M50/10^6</f>
        <v>-608.52862400000004</v>
      </c>
      <c r="F48" s="9">
        <f>'[1]FY2015 CMS-64'!N50/10^6</f>
        <v>-608.52862400000004</v>
      </c>
      <c r="G48" s="9">
        <f>'[1]FY2015 CMS-64'!O50/10^6</f>
        <v>0</v>
      </c>
    </row>
    <row r="49" spans="1:7" ht="15.45" customHeight="1" x14ac:dyDescent="0.35">
      <c r="A49" s="10" t="s">
        <v>50</v>
      </c>
      <c r="B49" s="11">
        <f>'[1]Ex25 calc'!B49</f>
        <v>3155.1187200100003</v>
      </c>
      <c r="C49" s="12">
        <f>'[1]Ex25 calc'!F49</f>
        <v>679.46815408999987</v>
      </c>
      <c r="D49" s="12">
        <f>'[1]Ex25 calc'!J49</f>
        <v>2475.6505659200002</v>
      </c>
      <c r="E49" s="11">
        <f>'[1]FY2015 CMS-64'!M51/10^6</f>
        <v>-1870.2693380000001</v>
      </c>
      <c r="F49" s="12">
        <f>'[1]FY2015 CMS-64'!N51/10^6</f>
        <v>-502.34112199999998</v>
      </c>
      <c r="G49" s="12">
        <f>'[1]FY2015 CMS-64'!O51/10^6</f>
        <v>-1367.928216</v>
      </c>
    </row>
    <row r="50" spans="1:7" ht="15.45" customHeight="1" x14ac:dyDescent="0.35">
      <c r="A50" s="7" t="s">
        <v>51</v>
      </c>
      <c r="B50" s="8">
        <f>'[1]Ex25 calc'!B50</f>
        <v>180.02766269</v>
      </c>
      <c r="C50" s="9">
        <f>'[1]Ex25 calc'!F50</f>
        <v>112.63409610999999</v>
      </c>
      <c r="D50" s="9">
        <f>'[1]Ex25 calc'!J50</f>
        <v>67.393566579999998</v>
      </c>
      <c r="E50" s="8">
        <f>'[1]FY2015 CMS-64'!M52/10^6</f>
        <v>-111.861915</v>
      </c>
      <c r="F50" s="9">
        <f>'[1]FY2015 CMS-64'!N52/10^6</f>
        <v>-67.325468000000001</v>
      </c>
      <c r="G50" s="9">
        <f>'[1]FY2015 CMS-64'!O52/10^6</f>
        <v>-44.536447000000003</v>
      </c>
    </row>
    <row r="51" spans="1:7" ht="15.45" customHeight="1" x14ac:dyDescent="0.35">
      <c r="A51" s="10" t="s">
        <v>52</v>
      </c>
      <c r="B51" s="11">
        <f>'[1]Ex25 calc'!B51</f>
        <v>158.83315711999998</v>
      </c>
      <c r="C51" s="12">
        <f>'[1]Ex25 calc'!F51</f>
        <v>158.83315711999998</v>
      </c>
      <c r="D51" s="12">
        <f>'[1]Ex25 calc'!J51</f>
        <v>0</v>
      </c>
      <c r="E51" s="11">
        <f>'[1]FY2015 CMS-64'!M53/10^6</f>
        <v>-96.919162999999998</v>
      </c>
      <c r="F51" s="12">
        <f>'[1]FY2015 CMS-64'!N53/10^6</f>
        <v>-96.919162999999998</v>
      </c>
      <c r="G51" s="12">
        <f>'[1]FY2015 CMS-64'!O53/10^6</f>
        <v>0</v>
      </c>
    </row>
    <row r="52" spans="1:7" ht="15.45" customHeight="1" x14ac:dyDescent="0.35">
      <c r="A52" s="7" t="s">
        <v>53</v>
      </c>
      <c r="B52" s="8">
        <f>'[1]Ex25 calc'!B52</f>
        <v>900.04279570000006</v>
      </c>
      <c r="C52" s="9">
        <f>'[1]Ex25 calc'!F52</f>
        <v>100.44509126999998</v>
      </c>
      <c r="D52" s="9">
        <f>'[1]Ex25 calc'!J52</f>
        <v>799.59770443000002</v>
      </c>
      <c r="E52" s="8">
        <f>'[1]FY2015 CMS-64'!M54/10^6</f>
        <v>-322.30942199999998</v>
      </c>
      <c r="F52" s="9">
        <f>'[1]FY2015 CMS-64'!N54/10^6</f>
        <v>-23.878864</v>
      </c>
      <c r="G52" s="9">
        <f>'[1]FY2015 CMS-64'!O54/10^6</f>
        <v>-298.43055800000002</v>
      </c>
    </row>
    <row r="53" spans="1:7" ht="15.45" customHeight="1" x14ac:dyDescent="0.35">
      <c r="A53" s="10" t="s">
        <v>54</v>
      </c>
      <c r="B53" s="11">
        <f>'[1]Ex25 calc'!B53</f>
        <v>794.40077410000004</v>
      </c>
      <c r="C53" s="12">
        <f>'[1]Ex25 calc'!F53</f>
        <v>128.89965516999999</v>
      </c>
      <c r="D53" s="12">
        <f>'[1]Ex25 calc'!J53</f>
        <v>665.50111893000008</v>
      </c>
      <c r="E53" s="11">
        <f>'[1]FY2015 CMS-64'!M55/10^6</f>
        <v>-390.64293500000002</v>
      </c>
      <c r="F53" s="12">
        <f>'[1]FY2015 CMS-64'!N55/10^6</f>
        <v>-83.623979000000006</v>
      </c>
      <c r="G53" s="12">
        <f>'[1]FY2015 CMS-64'!O55/10^6</f>
        <v>-307.018956</v>
      </c>
    </row>
    <row r="54" spans="1:7" ht="15.45" customHeight="1" x14ac:dyDescent="0.35">
      <c r="A54" s="7" t="s">
        <v>55</v>
      </c>
      <c r="B54" s="8">
        <f>'[1]Ex25 calc'!B54</f>
        <v>528.84465052999997</v>
      </c>
      <c r="C54" s="9">
        <f>'[1]Ex25 calc'!F54</f>
        <v>433.37116118</v>
      </c>
      <c r="D54" s="9">
        <f>'[1]Ex25 calc'!J54</f>
        <v>95.473489349999994</v>
      </c>
      <c r="E54" s="8">
        <f>'[1]FY2015 CMS-64'!M56/10^6</f>
        <v>-305.13304299999999</v>
      </c>
      <c r="F54" s="9">
        <f>'[1]FY2015 CMS-64'!N56/10^6</f>
        <v>-252.35217700000001</v>
      </c>
      <c r="G54" s="9">
        <f>'[1]FY2015 CMS-64'!O56/10^6</f>
        <v>-52.780866000000003</v>
      </c>
    </row>
    <row r="55" spans="1:7" ht="15.45" customHeight="1" x14ac:dyDescent="0.35">
      <c r="A55" s="10" t="s">
        <v>56</v>
      </c>
      <c r="B55" s="11">
        <f>'[1]Ex25 calc'!B55</f>
        <v>978.2576352100001</v>
      </c>
      <c r="C55" s="12">
        <f>'[1]Ex25 calc'!F55</f>
        <v>976.96282613000017</v>
      </c>
      <c r="D55" s="12">
        <f>'[1]Ex25 calc'!J55</f>
        <v>1.2948090800000001</v>
      </c>
      <c r="E55" s="11">
        <f>'[1]FY2015 CMS-64'!M57/10^6</f>
        <v>-479.393778</v>
      </c>
      <c r="F55" s="12">
        <f>'[1]FY2015 CMS-64'!N57/10^6</f>
        <v>-474.99806599999999</v>
      </c>
      <c r="G55" s="12">
        <f>'[1]FY2015 CMS-64'!O57/10^6</f>
        <v>-4.3957119999999996</v>
      </c>
    </row>
    <row r="56" spans="1:7" ht="15.45" customHeight="1" x14ac:dyDescent="0.35">
      <c r="A56" s="7" t="s">
        <v>57</v>
      </c>
      <c r="B56" s="8">
        <f>'[1]Ex25 calc'!B56</f>
        <v>34.241880289999997</v>
      </c>
      <c r="C56" s="9">
        <f>'[1]Ex25 calc'!F56</f>
        <v>34.241880289999997</v>
      </c>
      <c r="D56" s="9">
        <f>'[1]Ex25 calc'!J56</f>
        <v>0</v>
      </c>
      <c r="E56" s="8">
        <f>'[1]FY2015 CMS-64'!M58/10^6</f>
        <v>-25.068438</v>
      </c>
      <c r="F56" s="9">
        <f>'[1]FY2015 CMS-64'!N58/10^6</f>
        <v>-25.068438</v>
      </c>
      <c r="G56" s="9">
        <f>'[1]FY2015 CMS-64'!O58/10^6</f>
        <v>0</v>
      </c>
    </row>
    <row r="57" spans="1:7" ht="15.45" customHeight="1" x14ac:dyDescent="0.35">
      <c r="A57" s="14"/>
      <c r="B57" s="15"/>
      <c r="C57" s="14"/>
      <c r="D57" s="14"/>
      <c r="E57" s="15"/>
      <c r="F57" s="14"/>
      <c r="G57" s="14"/>
    </row>
    <row r="58" spans="1:7" ht="177" customHeight="1" x14ac:dyDescent="0.3">
      <c r="A58" s="19" t="s">
        <v>69</v>
      </c>
      <c r="B58" s="19"/>
      <c r="C58" s="19"/>
      <c r="D58" s="19"/>
      <c r="E58" s="19"/>
      <c r="F58" s="19"/>
      <c r="G58" s="19"/>
    </row>
    <row r="59" spans="1:7" ht="54.75" customHeight="1" x14ac:dyDescent="0.3">
      <c r="A59" s="19" t="s">
        <v>58</v>
      </c>
      <c r="B59" s="19"/>
      <c r="C59" s="19"/>
      <c r="D59" s="19"/>
      <c r="E59" s="19"/>
      <c r="F59" s="19"/>
      <c r="G59" s="19"/>
    </row>
    <row r="60" spans="1:7" ht="15.45" customHeight="1" x14ac:dyDescent="0.3">
      <c r="A60" s="19" t="s">
        <v>59</v>
      </c>
      <c r="B60" s="19"/>
      <c r="C60" s="19"/>
      <c r="D60" s="19"/>
      <c r="E60" s="19"/>
      <c r="F60" s="19"/>
      <c r="G60" s="19"/>
    </row>
    <row r="61" spans="1:7" ht="57.6" customHeight="1" x14ac:dyDescent="0.3">
      <c r="A61" s="19" t="s">
        <v>60</v>
      </c>
      <c r="B61" s="19"/>
      <c r="C61" s="19"/>
      <c r="D61" s="19"/>
      <c r="E61" s="19"/>
      <c r="F61" s="19"/>
      <c r="G61" s="19"/>
    </row>
    <row r="62" spans="1:7" ht="43.5" customHeight="1" x14ac:dyDescent="0.3">
      <c r="A62" s="19" t="s">
        <v>61</v>
      </c>
      <c r="B62" s="19"/>
      <c r="C62" s="19"/>
      <c r="D62" s="19"/>
      <c r="E62" s="19"/>
      <c r="F62" s="19"/>
      <c r="G62" s="19"/>
    </row>
    <row r="63" spans="1:7" ht="16.5" customHeight="1" x14ac:dyDescent="0.3">
      <c r="A63" s="20" t="s">
        <v>62</v>
      </c>
      <c r="B63" s="20"/>
      <c r="C63" s="20"/>
      <c r="D63" s="20"/>
      <c r="E63" s="20"/>
      <c r="F63" s="20"/>
      <c r="G63" s="20"/>
    </row>
    <row r="64" spans="1:7" ht="29.4" customHeight="1" x14ac:dyDescent="0.3">
      <c r="A64" s="16" t="s">
        <v>63</v>
      </c>
      <c r="B64" s="16"/>
      <c r="C64" s="16"/>
      <c r="D64" s="16"/>
      <c r="E64" s="16"/>
      <c r="F64" s="16"/>
      <c r="G64" s="16"/>
    </row>
    <row r="65" spans="1:7" ht="40.5" customHeight="1" x14ac:dyDescent="0.3">
      <c r="A65" s="17" t="s">
        <v>64</v>
      </c>
      <c r="B65" s="16"/>
      <c r="C65" s="16"/>
      <c r="D65" s="16"/>
      <c r="E65" s="16"/>
      <c r="F65" s="16"/>
      <c r="G65" s="16"/>
    </row>
    <row r="66" spans="1:7" ht="30" customHeight="1" x14ac:dyDescent="0.3">
      <c r="A66" s="16" t="s">
        <v>65</v>
      </c>
      <c r="B66" s="16"/>
      <c r="C66" s="16"/>
      <c r="D66" s="16"/>
      <c r="E66" s="16"/>
      <c r="F66" s="16"/>
      <c r="G66" s="16"/>
    </row>
    <row r="67" spans="1:7" ht="16.5" customHeight="1" x14ac:dyDescent="0.3">
      <c r="A67" s="17" t="s">
        <v>66</v>
      </c>
      <c r="B67" s="17"/>
      <c r="C67" s="17"/>
      <c r="D67" s="17"/>
      <c r="E67" s="17"/>
      <c r="F67" s="17"/>
      <c r="G67" s="17"/>
    </row>
    <row r="68" spans="1:7" ht="33.75" customHeight="1" x14ac:dyDescent="0.3">
      <c r="A68" s="18" t="s">
        <v>67</v>
      </c>
      <c r="B68" s="18"/>
      <c r="C68" s="18"/>
      <c r="D68" s="18"/>
      <c r="E68" s="18"/>
      <c r="F68" s="18"/>
      <c r="G68" s="18"/>
    </row>
  </sheetData>
  <mergeCells count="15">
    <mergeCell ref="A59:G59"/>
    <mergeCell ref="A1:G1"/>
    <mergeCell ref="A3:A4"/>
    <mergeCell ref="B3:D3"/>
    <mergeCell ref="E3:G3"/>
    <mergeCell ref="A58:G58"/>
    <mergeCell ref="A66:G66"/>
    <mergeCell ref="A67:G67"/>
    <mergeCell ref="A68:G68"/>
    <mergeCell ref="A60:G60"/>
    <mergeCell ref="A61:G61"/>
    <mergeCell ref="A62:G62"/>
    <mergeCell ref="A63:G63"/>
    <mergeCell ref="A64:G64"/>
    <mergeCell ref="A65:G65"/>
  </mergeCells>
  <pageMargins left="0.7" right="0.7" top="0.75" bottom="0.75" header="0.3" footer="0.3"/>
  <pageSetup scale="94" fitToHeight="3"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Ex27</vt:lpstr>
      <vt:lpstr>'Ex27'!Print_Titles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Madeline Britvec</dc:creator>
  <cp:lastModifiedBy>Kathryn Ceja</cp:lastModifiedBy>
  <dcterms:created xsi:type="dcterms:W3CDTF">2016-10-26T18:30:00Z</dcterms:created>
  <dcterms:modified xsi:type="dcterms:W3CDTF">2016-10-28T17:43:15Z</dcterms:modified>
</cp:coreProperties>
</file>