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jerrymi/Library/Application Support/Box/Box Edit/Documents/707138968245/"/>
    </mc:Choice>
  </mc:AlternateContent>
  <xr:revisionPtr revIDLastSave="0" documentId="13_ncr:1_{43852411-FF1E-1E4A-BDC2-19021781AF2A}" xr6:coauthVersionLast="45" xr6:coauthVersionMax="45" xr10:uidLastSave="{00000000-0000-0000-0000-000000000000}"/>
  <bookViews>
    <workbookView xWindow="0" yWindow="460" windowWidth="30940" windowHeight="16900" xr2:uid="{00000000-000D-0000-FFFF-FFFF00000000}"/>
  </bookViews>
  <sheets>
    <sheet name="EX 13 (WEB)" sheetId="1" r:id="rId1"/>
    <sheet name="Calc. WebFig-StateSpend" sheetId="2" r:id="rId2"/>
  </sheets>
  <externalReferences>
    <externalReference r:id="rId3"/>
  </externalReferences>
  <definedNames>
    <definedName name="FD" localSheetId="1">#REF!</definedName>
    <definedName name="FD" localSheetId="0">#REF!</definedName>
    <definedName name="FD">#REF!</definedName>
    <definedName name="FD_1" localSheetId="0">#REF!</definedName>
    <definedName name="FD_1">#REF!</definedName>
    <definedName name="_xlnm.Print_Area" localSheetId="1">'Calc. WebFig-StateSpend'!$B$2:$M$28</definedName>
    <definedName name="_xlnm.Print_Area" localSheetId="0">'EX 13 (WEB)'!$B$1:$E$34</definedName>
    <definedName name="Status" localSheetId="0">#REF!</definedName>
    <definedName name="Statu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97" i="2" l="1"/>
  <c r="J97" i="2"/>
  <c r="C60" i="2" s="1"/>
  <c r="I97" i="2"/>
  <c r="E60" i="2" s="1"/>
  <c r="H97" i="2"/>
  <c r="K96" i="2"/>
  <c r="J96" i="2"/>
  <c r="N96" i="2" s="1"/>
  <c r="I96" i="2"/>
  <c r="E59" i="2" s="1"/>
  <c r="H96" i="2"/>
  <c r="K95" i="2"/>
  <c r="J95" i="2"/>
  <c r="C58" i="2" s="1"/>
  <c r="I95" i="2"/>
  <c r="H95" i="2"/>
  <c r="K94" i="2"/>
  <c r="D57" i="2" s="1"/>
  <c r="J94" i="2"/>
  <c r="C57" i="2" s="1"/>
  <c r="I94" i="2"/>
  <c r="E57" i="2" s="1"/>
  <c r="H94" i="2"/>
  <c r="K93" i="2"/>
  <c r="D56" i="2" s="1"/>
  <c r="J93" i="2"/>
  <c r="N93" i="2" s="1"/>
  <c r="I93" i="2"/>
  <c r="H93" i="2"/>
  <c r="K92" i="2"/>
  <c r="D55" i="2" s="1"/>
  <c r="J92" i="2"/>
  <c r="N92" i="2" s="1"/>
  <c r="I92" i="2"/>
  <c r="H92" i="2"/>
  <c r="B55" i="2" s="1"/>
  <c r="K91" i="2"/>
  <c r="J91" i="2"/>
  <c r="C54" i="2" s="1"/>
  <c r="I91" i="2"/>
  <c r="H91" i="2"/>
  <c r="B54" i="2" s="1"/>
  <c r="K90" i="2"/>
  <c r="J90" i="2"/>
  <c r="N90" i="2" s="1"/>
  <c r="I90" i="2"/>
  <c r="H90" i="2"/>
  <c r="B53" i="2" s="1"/>
  <c r="K89" i="2"/>
  <c r="D52" i="2" s="1"/>
  <c r="J89" i="2"/>
  <c r="C52" i="2" s="1"/>
  <c r="I89" i="2"/>
  <c r="E52" i="2" s="1"/>
  <c r="H89" i="2"/>
  <c r="K88" i="2"/>
  <c r="J88" i="2"/>
  <c r="I88" i="2"/>
  <c r="E51" i="2" s="1"/>
  <c r="H88" i="2"/>
  <c r="B51" i="2" s="1"/>
  <c r="N87" i="2"/>
  <c r="K87" i="2"/>
  <c r="J87" i="2"/>
  <c r="C50" i="2" s="1"/>
  <c r="I87" i="2"/>
  <c r="H87" i="2"/>
  <c r="B50" i="2" s="1"/>
  <c r="K86" i="2"/>
  <c r="D49" i="2" s="1"/>
  <c r="J86" i="2"/>
  <c r="I86" i="2"/>
  <c r="E49" i="2" s="1"/>
  <c r="H86" i="2"/>
  <c r="K85" i="2"/>
  <c r="J85" i="2"/>
  <c r="N85" i="2" s="1"/>
  <c r="I85" i="2"/>
  <c r="E48" i="2" s="1"/>
  <c r="H85" i="2"/>
  <c r="K84" i="2"/>
  <c r="D47" i="2" s="1"/>
  <c r="J84" i="2"/>
  <c r="N84" i="2" s="1"/>
  <c r="I84" i="2"/>
  <c r="E47" i="2" s="1"/>
  <c r="H84" i="2"/>
  <c r="B47" i="2" s="1"/>
  <c r="K83" i="2"/>
  <c r="J83" i="2"/>
  <c r="C46" i="2" s="1"/>
  <c r="I83" i="2"/>
  <c r="H83" i="2"/>
  <c r="B46" i="2" s="1"/>
  <c r="K82" i="2"/>
  <c r="J82" i="2"/>
  <c r="N82" i="2" s="1"/>
  <c r="I82" i="2"/>
  <c r="E45" i="2" s="1"/>
  <c r="H82" i="2"/>
  <c r="B45" i="2" s="1"/>
  <c r="K81" i="2"/>
  <c r="J81" i="2"/>
  <c r="C44" i="2" s="1"/>
  <c r="I81" i="2"/>
  <c r="E44" i="2" s="1"/>
  <c r="H81" i="2"/>
  <c r="K80" i="2"/>
  <c r="J80" i="2"/>
  <c r="N80" i="2" s="1"/>
  <c r="I80" i="2"/>
  <c r="E43" i="2" s="1"/>
  <c r="H80" i="2"/>
  <c r="K79" i="2"/>
  <c r="J79" i="2"/>
  <c r="C42" i="2" s="1"/>
  <c r="I79" i="2"/>
  <c r="H79" i="2"/>
  <c r="K78" i="2"/>
  <c r="D41" i="2" s="1"/>
  <c r="J78" i="2"/>
  <c r="C41" i="2" s="1"/>
  <c r="I78" i="2"/>
  <c r="E41" i="2" s="1"/>
  <c r="H78" i="2"/>
  <c r="K77" i="2"/>
  <c r="D40" i="2" s="1"/>
  <c r="J77" i="2"/>
  <c r="N77" i="2" s="1"/>
  <c r="I77" i="2"/>
  <c r="H77" i="2"/>
  <c r="B40" i="2" s="1"/>
  <c r="K76" i="2"/>
  <c r="D39" i="2" s="1"/>
  <c r="J76" i="2"/>
  <c r="N76" i="2" s="1"/>
  <c r="I76" i="2"/>
  <c r="H76" i="2"/>
  <c r="B39" i="2" s="1"/>
  <c r="K75" i="2"/>
  <c r="J75" i="2"/>
  <c r="C38" i="2" s="1"/>
  <c r="I75" i="2"/>
  <c r="H75" i="2"/>
  <c r="K74" i="2"/>
  <c r="D37" i="2" s="1"/>
  <c r="J74" i="2"/>
  <c r="N74" i="2" s="1"/>
  <c r="I74" i="2"/>
  <c r="H74" i="2"/>
  <c r="B37" i="2" s="1"/>
  <c r="K73" i="2"/>
  <c r="D36" i="2" s="1"/>
  <c r="J73" i="2"/>
  <c r="C36" i="2" s="1"/>
  <c r="I73" i="2"/>
  <c r="H73" i="2"/>
  <c r="B36" i="2" s="1"/>
  <c r="K72" i="2"/>
  <c r="D35" i="2" s="1"/>
  <c r="J72" i="2"/>
  <c r="I72" i="2"/>
  <c r="E35" i="2" s="1"/>
  <c r="H72" i="2"/>
  <c r="B35" i="2" s="1"/>
  <c r="N71" i="2"/>
  <c r="K71" i="2"/>
  <c r="J71" i="2"/>
  <c r="I71" i="2"/>
  <c r="E34" i="2" s="1"/>
  <c r="H71" i="2"/>
  <c r="B34" i="2" s="1"/>
  <c r="D60" i="2"/>
  <c r="B60" i="2"/>
  <c r="D59" i="2"/>
  <c r="B59" i="2"/>
  <c r="E58" i="2"/>
  <c r="D58" i="2"/>
  <c r="B58" i="2"/>
  <c r="B57" i="2"/>
  <c r="E56" i="2"/>
  <c r="B56" i="2"/>
  <c r="E55" i="2"/>
  <c r="E54" i="2"/>
  <c r="D54" i="2"/>
  <c r="E53" i="2"/>
  <c r="D53" i="2"/>
  <c r="C53" i="2"/>
  <c r="B52" i="2"/>
  <c r="D51" i="2"/>
  <c r="C51" i="2"/>
  <c r="E50" i="2"/>
  <c r="D50" i="2"/>
  <c r="C49" i="2"/>
  <c r="B49" i="2"/>
  <c r="D48" i="2"/>
  <c r="C48" i="2"/>
  <c r="B48" i="2"/>
  <c r="C47" i="2"/>
  <c r="E46" i="2"/>
  <c r="D46" i="2"/>
  <c r="D45" i="2"/>
  <c r="C45" i="2"/>
  <c r="D44" i="2"/>
  <c r="B44" i="2"/>
  <c r="D43" i="2"/>
  <c r="B43" i="2"/>
  <c r="E42" i="2"/>
  <c r="D42" i="2"/>
  <c r="B42" i="2"/>
  <c r="B41" i="2"/>
  <c r="E40" i="2"/>
  <c r="E39" i="2"/>
  <c r="E38" i="2"/>
  <c r="D38" i="2"/>
  <c r="B38" i="2"/>
  <c r="E37" i="2"/>
  <c r="E36" i="2"/>
  <c r="C35" i="2"/>
  <c r="D34" i="2"/>
  <c r="C34" i="2"/>
  <c r="N73" i="2" l="1"/>
  <c r="N89" i="2"/>
  <c r="N79" i="2"/>
  <c r="N95" i="2"/>
  <c r="C37" i="2"/>
  <c r="C40" i="2"/>
  <c r="C56" i="2"/>
  <c r="C55" i="2"/>
  <c r="C39" i="2"/>
  <c r="C43" i="2"/>
  <c r="C59" i="2"/>
  <c r="N72" i="2"/>
  <c r="N81" i="2"/>
  <c r="N88" i="2"/>
  <c r="N97" i="2"/>
  <c r="N78" i="2"/>
  <c r="N86" i="2"/>
  <c r="N94" i="2"/>
  <c r="N75" i="2"/>
  <c r="N83" i="2"/>
  <c r="N91" i="2"/>
</calcChain>
</file>

<file path=xl/sharedStrings.xml><?xml version="1.0" encoding="utf-8"?>
<sst xmlns="http://schemas.openxmlformats.org/spreadsheetml/2006/main" count="30" uniqueCount="29">
  <si>
    <r>
      <rPr>
        <sz val="11"/>
        <color rgb="FF003461"/>
        <rFont val="Roboto Black"/>
      </rPr>
      <t>EXHIBIT 13</t>
    </r>
    <r>
      <rPr>
        <sz val="11"/>
        <color rgb="FF003461"/>
        <rFont val="Roboto Bold"/>
      </rPr>
      <t xml:space="preserve">. </t>
    </r>
    <r>
      <rPr>
        <sz val="11"/>
        <color rgb="FF003461"/>
        <rFont val="Roboto"/>
      </rPr>
      <t>Medicaid as a Share of State Budgets Including and Excluding Federal Funds, SFYs 1992–2018</t>
    </r>
  </si>
  <si>
    <t>State fiscal year</t>
  </si>
  <si>
    <t>Medicaid as a share of all federal and state funds</t>
  </si>
  <si>
    <t>Medicaid as a share of state general funds only</t>
  </si>
  <si>
    <t>Medicaid as a share of all state funds</t>
  </si>
  <si>
    <r>
      <rPr>
        <sz val="9"/>
        <color rgb="FF40434B"/>
        <rFont val="Roboto Black"/>
      </rPr>
      <t>Notes:</t>
    </r>
    <r>
      <rPr>
        <sz val="9"/>
        <color rgb="FF40434B"/>
        <rFont val="Roboto Regular"/>
        <family val="2"/>
      </rPr>
      <t xml:space="preserve"> SFY is state fiscal year. Amounts shown here reflect the most recent information available in cases where data for a given year were published and then updated in a subsequent report. </t>
    </r>
  </si>
  <si>
    <r>
      <rPr>
        <sz val="9"/>
        <color rgb="FF40434B"/>
        <rFont val="Roboto Black"/>
      </rPr>
      <t>Source:</t>
    </r>
    <r>
      <rPr>
        <sz val="9"/>
        <color rgb="FF40434B"/>
        <rFont val="Roboto Regular"/>
        <family val="2"/>
      </rPr>
      <t xml:space="preserve"> MACPAC, 2020, analysis of state expenditure reports from the National Association of State Budget Officers, </t>
    </r>
    <r>
      <rPr>
        <sz val="9"/>
        <color rgb="FF5CA1BE"/>
        <rFont val="Roboto Regular"/>
      </rPr>
      <t>http://nasbo.org/mainsite/reports-data/state-expenditure-report/state-expenditure-archives</t>
    </r>
    <r>
      <rPr>
        <sz val="9"/>
        <color rgb="FF40434B"/>
        <rFont val="Roboto Regular"/>
        <family val="2"/>
      </rPr>
      <t>.</t>
    </r>
  </si>
  <si>
    <r>
      <rPr>
        <sz val="10.5"/>
        <color rgb="FF003461"/>
        <rFont val="Roboto Black"/>
      </rPr>
      <t xml:space="preserve">EXHIBIT 13. </t>
    </r>
    <r>
      <rPr>
        <sz val="10.5"/>
        <color rgb="FF003461"/>
        <rFont val="Roboto"/>
      </rPr>
      <t>Medicaid as a Share of State Budgets Including and Excluding Federal Funds, SFYs 1992–2018</t>
    </r>
  </si>
  <si>
    <r>
      <rPr>
        <sz val="10"/>
        <color rgb="FF003461"/>
        <rFont val="Roboto Black"/>
      </rPr>
      <t>EXHIBIT 13. (</t>
    </r>
    <r>
      <rPr>
        <sz val="10"/>
        <color rgb="FF003461"/>
        <rFont val="Roboto"/>
      </rPr>
      <t>Continued)</t>
    </r>
  </si>
  <si>
    <t>Including all federal and state funds</t>
  </si>
  <si>
    <t>Including state general funds only (no federal funds)</t>
  </si>
  <si>
    <t>Including all state funds
(no federal funds)</t>
  </si>
  <si>
    <r>
      <rPr>
        <b/>
        <sz val="9"/>
        <color rgb="FF40434B"/>
        <rFont val="Roboto Regular"/>
      </rPr>
      <t>Notes:</t>
    </r>
    <r>
      <rPr>
        <sz val="9"/>
        <color rgb="FF40434B"/>
        <rFont val="Roboto Regular"/>
      </rPr>
      <t xml:space="preserve"> SFY is state fiscal year. Amounts shown here reflect the most recent information available in cases where data for a given year were published and then updated in a subsequent report. </t>
    </r>
  </si>
  <si>
    <t>The all federal and state funds category reflects amounts from any source. The state general funds category reflects amounts from revenues raised through income, sales, and other broad-based state taxes. The all state funds category reflects amounts from any non-federal source; these include state general funds, other state funds (amounts from revenue sources that are restricted by law for particular government functions or activities, which for Medicaid includes provider taxes and local funds), and bonds (expenditures from the sale of bonds, generally for capital projects).</t>
  </si>
  <si>
    <r>
      <rPr>
        <b/>
        <sz val="9"/>
        <color rgb="FF40434B"/>
        <rFont val="Roboto Regular"/>
      </rPr>
      <t>Source:</t>
    </r>
    <r>
      <rPr>
        <sz val="9"/>
        <color rgb="FF40434B"/>
        <rFont val="Roboto Regular"/>
      </rPr>
      <t xml:space="preserve"> MACPAC, 2017, analysis of state expenditure reports from the National Association of State Budget Officers,</t>
    </r>
    <r>
      <rPr>
        <sz val="9"/>
        <color rgb="FF5CA1BE"/>
        <rFont val="Roboto Regular"/>
      </rPr>
      <t xml:space="preserve"> http://nasbo.org/mainsite/reports-data/state-expenditure-report/state-expenditure-archives</t>
    </r>
    <r>
      <rPr>
        <sz val="9"/>
        <color rgb="FF40434B"/>
        <rFont val="Roboto Regular"/>
      </rPr>
      <t>.</t>
    </r>
  </si>
  <si>
    <t>Data for chart</t>
  </si>
  <si>
    <t>1989-2013 pasted values from pivot table</t>
  </si>
  <si>
    <t>Year</t>
  </si>
  <si>
    <t>Excluding Federal Funds</t>
  </si>
  <si>
    <t>Including Federal Funds</t>
  </si>
  <si>
    <t>General Fund Only</t>
  </si>
  <si>
    <t>Influence of Federal funds on State budget</t>
  </si>
  <si>
    <t>Title, in-chart legends, axis labels appear to be incorrect fonts and sizes. Fonts seem very small in comparison with lines in chart. Please see Style Guide and refer to 2019 Data Book for correct styling.</t>
  </si>
  <si>
    <t>Did not look at table below for editing, because this seems to be for chart-drawing only.</t>
  </si>
  <si>
    <t>Title should not be part of chart, blue border should be removed.</t>
  </si>
  <si>
    <t xml:space="preserve">Green line: point at 2010: 14.8% is obscured by line, can it move up a little or down to below the line? </t>
  </si>
  <si>
    <t>Blue line: parts of numbers, particularly percentage symbols, are obscured by line.</t>
  </si>
  <si>
    <t>This chart excludes DC</t>
  </si>
  <si>
    <t>The all federal and state funds category reflects amounts from any source. The state general funds only category reflects amounts from revenues raised through income, sales, and other broad-based state taxes and excludes federal funds. The all state funds category reflects amounts from any non-federal source; these include state general funds, other state funds (amounts from revenue sources that are restricted by law for particular government functions or activities, which for Medicaid includes provider taxes and local funds), and bonds (expenditures from the sale of bonds, generally for capital projects) and excludes federal funds.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</si>
</sst>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font>
      <sz val="10"/>
      <color theme="1"/>
      <name val="Roboto Regular"/>
      <family val="2"/>
    </font>
    <font>
      <sz val="11"/>
      <color theme="1"/>
      <name val="Calibri"/>
      <family val="2"/>
      <scheme val="minor"/>
    </font>
    <font>
      <b/>
      <sz val="11"/>
      <color theme="1"/>
      <name val="Calibri"/>
      <family val="2"/>
      <scheme val="minor"/>
    </font>
    <font>
      <sz val="10"/>
      <color theme="1"/>
      <name val="Roboto Bold"/>
    </font>
    <font>
      <sz val="11"/>
      <color rgb="FF003461"/>
      <name val="Roboto Bold"/>
    </font>
    <font>
      <sz val="11"/>
      <color rgb="FF003461"/>
      <name val="Roboto Black"/>
    </font>
    <font>
      <sz val="11"/>
      <color rgb="FF003461"/>
      <name val="Roboto"/>
    </font>
    <font>
      <sz val="10"/>
      <color theme="1"/>
      <name val="Roboto Regular"/>
      <family val="2"/>
    </font>
    <font>
      <sz val="10"/>
      <color rgb="FFFFFFFF"/>
      <name val="Roboto Bold"/>
    </font>
    <font>
      <sz val="10"/>
      <color rgb="FFFFFFFF"/>
      <name val="Roboto Black"/>
    </font>
    <font>
      <sz val="10"/>
      <color rgb="FF40434B"/>
      <name val="Roboto Regular"/>
      <family val="2"/>
    </font>
    <font>
      <sz val="9"/>
      <color theme="1"/>
      <name val="Roboto Regular"/>
      <family val="2"/>
    </font>
    <font>
      <sz val="9"/>
      <color rgb="FF40434B"/>
      <name val="Roboto Regular"/>
      <family val="2"/>
    </font>
    <font>
      <sz val="9"/>
      <color rgb="FF40434B"/>
      <name val="Roboto Black"/>
    </font>
    <font>
      <sz val="9"/>
      <color rgb="FF5CA1BE"/>
      <name val="Roboto Regular"/>
    </font>
    <font>
      <sz val="9"/>
      <color theme="1"/>
      <name val="Roboto Regular"/>
    </font>
    <font>
      <sz val="10.5"/>
      <color rgb="FF003461"/>
      <name val="Roboto Bold"/>
    </font>
    <font>
      <sz val="10.5"/>
      <color rgb="FF003461"/>
      <name val="Roboto Black"/>
    </font>
    <font>
      <sz val="10.5"/>
      <color rgb="FF003461"/>
      <name val="Roboto"/>
    </font>
    <font>
      <sz val="10"/>
      <color rgb="FF003461"/>
      <name val="Roboto Bold"/>
    </font>
    <font>
      <sz val="10"/>
      <color rgb="FF003461"/>
      <name val="Roboto Black"/>
    </font>
    <font>
      <sz val="10"/>
      <color rgb="FF003461"/>
      <name val="Roboto"/>
    </font>
    <font>
      <sz val="9"/>
      <color rgb="FF40434B"/>
      <name val="Roboto Regular"/>
    </font>
    <font>
      <b/>
      <sz val="9"/>
      <color rgb="FF40434B"/>
      <name val="Roboto Regular"/>
    </font>
    <font>
      <b/>
      <sz val="14"/>
      <color theme="0"/>
      <name val="Roboto Regular"/>
    </font>
    <font>
      <b/>
      <sz val="10"/>
      <color theme="1"/>
      <name val="Roboto Regular"/>
    </font>
    <font>
      <sz val="10"/>
      <color rgb="FF003461"/>
      <name val="Roboto Regular"/>
      <family val="2"/>
    </font>
    <font>
      <b/>
      <sz val="9"/>
      <color theme="1"/>
      <name val="Calibri"/>
      <family val="2"/>
      <scheme val="minor"/>
    </font>
    <font>
      <i/>
      <sz val="10"/>
      <color theme="1"/>
      <name val="Roboto Regular"/>
    </font>
  </fonts>
  <fills count="5">
    <fill>
      <patternFill patternType="none"/>
    </fill>
    <fill>
      <patternFill patternType="gray125"/>
    </fill>
    <fill>
      <patternFill patternType="solid">
        <fgColor rgb="FF00817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style="thin">
        <color rgb="FFCBD0D2"/>
      </right>
      <top/>
      <bottom style="thin">
        <color rgb="FFCBD0D2"/>
      </bottom>
      <diagonal/>
    </border>
    <border>
      <left/>
      <right/>
      <top style="thin">
        <color rgb="FFCBD0D2"/>
      </top>
      <bottom/>
      <diagonal/>
    </border>
  </borders>
  <cellStyleXfs count="8">
    <xf numFmtId="0" fontId="0" fillId="0" borderId="0"/>
    <xf numFmtId="0" fontId="3" fillId="0" borderId="0">
      <alignment wrapText="1"/>
    </xf>
    <xf numFmtId="0" fontId="8" fillId="2" borderId="1">
      <alignment horizontal="center" wrapText="1"/>
    </xf>
    <xf numFmtId="0" fontId="7" fillId="0" borderId="1">
      <alignment wrapText="1"/>
    </xf>
    <xf numFmtId="9" fontId="1" fillId="0" borderId="0" applyFont="0" applyFill="0" applyBorder="0" applyAlignment="0" applyProtection="0"/>
    <xf numFmtId="0" fontId="11" fillId="0" borderId="0">
      <alignment wrapText="1"/>
    </xf>
    <xf numFmtId="9" fontId="1" fillId="0" borderId="0" applyFont="0" applyFill="0" applyBorder="0" applyAlignment="0" applyProtection="0"/>
    <xf numFmtId="9" fontId="7" fillId="0" borderId="0" applyFont="0" applyFill="0" applyBorder="0" applyAlignment="0" applyProtection="0"/>
  </cellStyleXfs>
  <cellXfs count="46">
    <xf numFmtId="0" fontId="0" fillId="0" borderId="0" xfId="0"/>
    <xf numFmtId="0" fontId="3" fillId="0" borderId="0" xfId="1">
      <alignment wrapText="1"/>
    </xf>
    <xf numFmtId="0" fontId="2" fillId="0" borderId="0" xfId="0" applyFont="1" applyAlignment="1">
      <alignment horizontal="right" wrapText="1"/>
    </xf>
    <xf numFmtId="0" fontId="10" fillId="0" borderId="1" xfId="3" applyFont="1" applyAlignment="1">
      <alignment horizontal="left" wrapText="1"/>
    </xf>
    <xf numFmtId="164" fontId="10" fillId="0" borderId="1" xfId="4" applyNumberFormat="1" applyFont="1" applyBorder="1" applyAlignment="1">
      <alignment horizontal="center" wrapText="1"/>
    </xf>
    <xf numFmtId="164" fontId="10" fillId="3" borderId="1" xfId="4" applyNumberFormat="1" applyFont="1" applyFill="1" applyBorder="1" applyAlignment="1">
      <alignment horizontal="center" wrapText="1"/>
    </xf>
    <xf numFmtId="164" fontId="0" fillId="0" borderId="0" xfId="0" applyNumberFormat="1"/>
    <xf numFmtId="164" fontId="10" fillId="0" borderId="1" xfId="4" applyNumberFormat="1" applyFont="1" applyBorder="1" applyAlignment="1">
      <alignment horizontal="center"/>
    </xf>
    <xf numFmtId="164" fontId="10" fillId="3" borderId="1" xfId="4" applyNumberFormat="1" applyFont="1" applyFill="1" applyBorder="1" applyAlignment="1">
      <alignment horizontal="center"/>
    </xf>
    <xf numFmtId="0" fontId="11" fillId="0" borderId="0" xfId="5" applyAlignment="1">
      <alignment wrapText="1"/>
    </xf>
    <xf numFmtId="164" fontId="10" fillId="0" borderId="1" xfId="4" applyNumberFormat="1" applyFont="1" applyFill="1" applyBorder="1" applyAlignment="1">
      <alignment horizontal="center"/>
    </xf>
    <xf numFmtId="0" fontId="15" fillId="0" borderId="0" xfId="5" applyFont="1" applyAlignment="1">
      <alignment wrapText="1"/>
    </xf>
    <xf numFmtId="0" fontId="11" fillId="0" borderId="0" xfId="5" applyFont="1" applyAlignment="1">
      <alignment horizontal="left" wrapText="1"/>
    </xf>
    <xf numFmtId="0" fontId="15" fillId="0" borderId="0" xfId="5" applyFont="1" applyAlignment="1">
      <alignment horizontal="left" wrapText="1"/>
    </xf>
    <xf numFmtId="0" fontId="2" fillId="0" borderId="0" xfId="0" applyFont="1" applyAlignment="1">
      <alignment wrapText="1"/>
    </xf>
    <xf numFmtId="164" fontId="0" fillId="0" borderId="0" xfId="4" applyNumberFormat="1" applyFont="1"/>
    <xf numFmtId="0" fontId="0" fillId="0" borderId="0" xfId="0" applyAlignment="1">
      <alignment horizontal="left"/>
    </xf>
    <xf numFmtId="164" fontId="0" fillId="0" borderId="0" xfId="0" applyNumberFormat="1" applyBorder="1"/>
    <xf numFmtId="0" fontId="0" fillId="0" borderId="0" xfId="0" applyBorder="1"/>
    <xf numFmtId="0" fontId="0" fillId="0" borderId="0" xfId="0" applyAlignment="1">
      <alignment vertical="top"/>
    </xf>
    <xf numFmtId="164" fontId="0" fillId="0" borderId="0" xfId="6" applyNumberFormat="1" applyFont="1"/>
    <xf numFmtId="164" fontId="10" fillId="0" borderId="1" xfId="0" applyNumberFormat="1" applyFont="1" applyBorder="1"/>
    <xf numFmtId="0" fontId="22" fillId="0" borderId="0" xfId="5" applyFont="1" applyAlignment="1">
      <alignment horizontal="left" wrapText="1"/>
    </xf>
    <xf numFmtId="0" fontId="24" fillId="0" borderId="0" xfId="0" applyFont="1"/>
    <xf numFmtId="164" fontId="0" fillId="0" borderId="0" xfId="7" applyNumberFormat="1" applyFont="1"/>
    <xf numFmtId="0" fontId="25" fillId="4" borderId="0" xfId="0" applyFont="1" applyFill="1"/>
    <xf numFmtId="0" fontId="26" fillId="0" borderId="1" xfId="3" applyFont="1" applyAlignment="1">
      <alignment horizontal="left" wrapText="1"/>
    </xf>
    <xf numFmtId="0" fontId="26" fillId="3" borderId="1" xfId="3" applyFont="1" applyFill="1" applyAlignment="1">
      <alignment horizontal="left" wrapText="1"/>
    </xf>
    <xf numFmtId="0" fontId="26" fillId="0" borderId="1" xfId="3" applyFont="1" applyFill="1" applyAlignment="1">
      <alignment horizontal="left" wrapText="1"/>
    </xf>
    <xf numFmtId="0" fontId="11" fillId="0" borderId="0" xfId="0" applyFont="1"/>
    <xf numFmtId="0" fontId="27" fillId="0" borderId="0" xfId="0" applyFont="1" applyAlignment="1">
      <alignment horizontal="right" wrapText="1"/>
    </xf>
    <xf numFmtId="164" fontId="11" fillId="0" borderId="0" xfId="0" applyNumberFormat="1" applyFont="1"/>
    <xf numFmtId="0" fontId="28" fillId="0" borderId="0" xfId="0" applyFont="1"/>
    <xf numFmtId="0" fontId="12" fillId="0" borderId="0" xfId="5" applyFont="1" applyAlignment="1">
      <alignment horizontal="left" wrapText="1"/>
    </xf>
    <xf numFmtId="0" fontId="2" fillId="0" borderId="0" xfId="0" applyFont="1" applyAlignment="1">
      <alignment horizontal="center" wrapText="1"/>
    </xf>
    <xf numFmtId="0" fontId="4" fillId="0" borderId="0" xfId="1" applyFont="1">
      <alignment wrapText="1"/>
    </xf>
    <xf numFmtId="0" fontId="9" fillId="2" borderId="2" xfId="2" applyFont="1" applyBorder="1" applyAlignment="1">
      <alignment horizontal="left" wrapText="1"/>
    </xf>
    <xf numFmtId="0" fontId="9" fillId="2" borderId="3" xfId="2" applyFont="1" applyBorder="1" applyAlignment="1">
      <alignment horizontal="left" wrapText="1"/>
    </xf>
    <xf numFmtId="0" fontId="9" fillId="2" borderId="2" xfId="2" applyFont="1" applyBorder="1" applyAlignment="1">
      <alignment horizontal="center" wrapText="1"/>
    </xf>
    <xf numFmtId="0" fontId="9" fillId="2" borderId="3" xfId="2" applyFont="1" applyBorder="1" applyAlignment="1">
      <alignment horizontal="center" wrapText="1"/>
    </xf>
    <xf numFmtId="0" fontId="12" fillId="0" borderId="4" xfId="5" applyFont="1" applyBorder="1" applyAlignment="1">
      <alignment wrapText="1"/>
    </xf>
    <xf numFmtId="0" fontId="22" fillId="0" borderId="4" xfId="5" applyFont="1" applyBorder="1" applyAlignment="1">
      <alignment horizontal="left" wrapText="1"/>
    </xf>
    <xf numFmtId="0" fontId="22" fillId="0" borderId="0" xfId="5" applyFont="1" applyAlignment="1">
      <alignment horizontal="left" wrapText="1"/>
    </xf>
    <xf numFmtId="0" fontId="16" fillId="0" borderId="0" xfId="1" applyFont="1" applyAlignment="1">
      <alignment horizontal="left" vertical="top" wrapText="1"/>
    </xf>
    <xf numFmtId="0" fontId="19" fillId="0" borderId="0" xfId="1" applyFont="1">
      <alignment wrapText="1"/>
    </xf>
    <xf numFmtId="0" fontId="9" fillId="2" borderId="1" xfId="2" applyFont="1">
      <alignment horizontal="center" wrapText="1"/>
    </xf>
  </cellXfs>
  <cellStyles count="8">
    <cellStyle name="Normal" xfId="0" builtinId="0"/>
    <cellStyle name="Percent 2" xfId="7" xr:uid="{00000000-0005-0000-0000-000001000000}"/>
    <cellStyle name="Percent 3 2" xfId="4" xr:uid="{00000000-0005-0000-0000-000002000000}"/>
    <cellStyle name="Percent 3 3" xfId="6" xr:uid="{00000000-0005-0000-0000-000003000000}"/>
    <cellStyle name="Table header 1" xfId="2" xr:uid="{00000000-0005-0000-0000-000004000000}"/>
    <cellStyle name="Table note source line" xfId="5" xr:uid="{00000000-0005-0000-0000-000005000000}"/>
    <cellStyle name="Table text white fill 2" xfId="3" xr:uid="{00000000-0005-0000-0000-000006000000}"/>
    <cellStyle name="Table title" xfId="1" xr:uid="{00000000-0005-0000-0000-000007000000}"/>
  </cellStyles>
  <dxfs count="0"/>
  <tableStyles count="0" defaultTableStyle="TableStyleMedium2" defaultPivotStyle="PivotStyleLight16"/>
  <colors>
    <mruColors>
      <color rgb="FF0034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275484154632316E-2"/>
          <c:y val="4.9823713995587125E-2"/>
          <c:w val="0.87790636720444015"/>
          <c:h val="0.86253712517752412"/>
        </c:manualLayout>
      </c:layout>
      <c:lineChart>
        <c:grouping val="standard"/>
        <c:varyColors val="0"/>
        <c:ser>
          <c:idx val="0"/>
          <c:order val="0"/>
          <c:tx>
            <c:strRef>
              <c:f>'Calc. WebFig-StateSpend'!$C$32</c:f>
              <c:strCache>
                <c:ptCount val="1"/>
                <c:pt idx="0">
                  <c:v>Including all federal and state funds</c:v>
                </c:pt>
              </c:strCache>
            </c:strRef>
          </c:tx>
          <c:spPr>
            <a:ln w="44450">
              <a:solidFill>
                <a:srgbClr val="003461"/>
              </a:solidFill>
            </a:ln>
          </c:spPr>
          <c:marker>
            <c:symbol val="circle"/>
            <c:size val="10"/>
            <c:spPr>
              <a:solidFill>
                <a:srgbClr val="003461"/>
              </a:solidFill>
              <a:ln>
                <a:solidFill>
                  <a:srgbClr val="003461"/>
                </a:solidFill>
              </a:ln>
            </c:spPr>
          </c:marker>
          <c:dPt>
            <c:idx val="0"/>
            <c:bubble3D val="0"/>
            <c:extLst>
              <c:ext xmlns:c16="http://schemas.microsoft.com/office/drawing/2014/chart" uri="{C3380CC4-5D6E-409C-BE32-E72D297353CC}">
                <c16:uniqueId val="{00000000-BE81-4DCF-8F72-5F1C0E19A21A}"/>
              </c:ext>
            </c:extLst>
          </c:dPt>
          <c:dPt>
            <c:idx val="1"/>
            <c:marker>
              <c:spPr>
                <a:solidFill>
                  <a:srgbClr val="003461"/>
                </a:solidFill>
                <a:ln>
                  <a:noFill/>
                </a:ln>
              </c:spPr>
            </c:marker>
            <c:bubble3D val="0"/>
            <c:extLst>
              <c:ext xmlns:c16="http://schemas.microsoft.com/office/drawing/2014/chart" uri="{C3380CC4-5D6E-409C-BE32-E72D297353CC}">
                <c16:uniqueId val="{00000001-BE81-4DCF-8F72-5F1C0E19A21A}"/>
              </c:ext>
            </c:extLst>
          </c:dPt>
          <c:dLbls>
            <c:dLbl>
              <c:idx val="1"/>
              <c:delete val="1"/>
              <c:extLst>
                <c:ext xmlns:c15="http://schemas.microsoft.com/office/drawing/2012/chart" uri="{CE6537A1-D6FC-4f65-9D91-7224C49458BB}"/>
                <c:ext xmlns:c16="http://schemas.microsoft.com/office/drawing/2014/chart" uri="{C3380CC4-5D6E-409C-BE32-E72D297353CC}">
                  <c16:uniqueId val="{00000001-BE81-4DCF-8F72-5F1C0E19A21A}"/>
                </c:ext>
              </c:extLst>
            </c:dLbl>
            <c:dLbl>
              <c:idx val="3"/>
              <c:delete val="1"/>
              <c:extLst>
                <c:ext xmlns:c15="http://schemas.microsoft.com/office/drawing/2012/chart" uri="{CE6537A1-D6FC-4f65-9D91-7224C49458BB}"/>
                <c:ext xmlns:c16="http://schemas.microsoft.com/office/drawing/2014/chart" uri="{C3380CC4-5D6E-409C-BE32-E72D297353CC}">
                  <c16:uniqueId val="{00000002-BE81-4DCF-8F72-5F1C0E19A21A}"/>
                </c:ext>
              </c:extLst>
            </c:dLbl>
            <c:dLbl>
              <c:idx val="5"/>
              <c:delete val="1"/>
              <c:extLst>
                <c:ext xmlns:c15="http://schemas.microsoft.com/office/drawing/2012/chart" uri="{CE6537A1-D6FC-4f65-9D91-7224C49458BB}"/>
                <c:ext xmlns:c16="http://schemas.microsoft.com/office/drawing/2014/chart" uri="{C3380CC4-5D6E-409C-BE32-E72D297353CC}">
                  <c16:uniqueId val="{00000003-BE81-4DCF-8F72-5F1C0E19A21A}"/>
                </c:ext>
              </c:extLst>
            </c:dLbl>
            <c:dLbl>
              <c:idx val="7"/>
              <c:delete val="1"/>
              <c:extLst>
                <c:ext xmlns:c15="http://schemas.microsoft.com/office/drawing/2012/chart" uri="{CE6537A1-D6FC-4f65-9D91-7224C49458BB}"/>
                <c:ext xmlns:c16="http://schemas.microsoft.com/office/drawing/2014/chart" uri="{C3380CC4-5D6E-409C-BE32-E72D297353CC}">
                  <c16:uniqueId val="{00000004-BE81-4DCF-8F72-5F1C0E19A21A}"/>
                </c:ext>
              </c:extLst>
            </c:dLbl>
            <c:dLbl>
              <c:idx val="9"/>
              <c:delete val="1"/>
              <c:extLst>
                <c:ext xmlns:c15="http://schemas.microsoft.com/office/drawing/2012/chart" uri="{CE6537A1-D6FC-4f65-9D91-7224C49458BB}"/>
                <c:ext xmlns:c16="http://schemas.microsoft.com/office/drawing/2014/chart" uri="{C3380CC4-5D6E-409C-BE32-E72D297353CC}">
                  <c16:uniqueId val="{00000005-BE81-4DCF-8F72-5F1C0E19A21A}"/>
                </c:ext>
              </c:extLst>
            </c:dLbl>
            <c:dLbl>
              <c:idx val="11"/>
              <c:delete val="1"/>
              <c:extLst>
                <c:ext xmlns:c15="http://schemas.microsoft.com/office/drawing/2012/chart" uri="{CE6537A1-D6FC-4f65-9D91-7224C49458BB}"/>
                <c:ext xmlns:c16="http://schemas.microsoft.com/office/drawing/2014/chart" uri="{C3380CC4-5D6E-409C-BE32-E72D297353CC}">
                  <c16:uniqueId val="{00000006-BE81-4DCF-8F72-5F1C0E19A21A}"/>
                </c:ext>
              </c:extLst>
            </c:dLbl>
            <c:dLbl>
              <c:idx val="13"/>
              <c:delete val="1"/>
              <c:extLst>
                <c:ext xmlns:c15="http://schemas.microsoft.com/office/drawing/2012/chart" uri="{CE6537A1-D6FC-4f65-9D91-7224C49458BB}"/>
                <c:ext xmlns:c16="http://schemas.microsoft.com/office/drawing/2014/chart" uri="{C3380CC4-5D6E-409C-BE32-E72D297353CC}">
                  <c16:uniqueId val="{00000007-BE81-4DCF-8F72-5F1C0E19A21A}"/>
                </c:ext>
              </c:extLst>
            </c:dLbl>
            <c:dLbl>
              <c:idx val="15"/>
              <c:delete val="1"/>
              <c:extLst>
                <c:ext xmlns:c15="http://schemas.microsoft.com/office/drawing/2012/chart" uri="{CE6537A1-D6FC-4f65-9D91-7224C49458BB}"/>
                <c:ext xmlns:c16="http://schemas.microsoft.com/office/drawing/2014/chart" uri="{C3380CC4-5D6E-409C-BE32-E72D297353CC}">
                  <c16:uniqueId val="{00000008-BE81-4DCF-8F72-5F1C0E19A21A}"/>
                </c:ext>
              </c:extLst>
            </c:dLbl>
            <c:dLbl>
              <c:idx val="17"/>
              <c:delete val="1"/>
              <c:extLst>
                <c:ext xmlns:c15="http://schemas.microsoft.com/office/drawing/2012/chart" uri="{CE6537A1-D6FC-4f65-9D91-7224C49458BB}"/>
                <c:ext xmlns:c16="http://schemas.microsoft.com/office/drawing/2014/chart" uri="{C3380CC4-5D6E-409C-BE32-E72D297353CC}">
                  <c16:uniqueId val="{00000009-BE81-4DCF-8F72-5F1C0E19A21A}"/>
                </c:ext>
              </c:extLst>
            </c:dLbl>
            <c:dLbl>
              <c:idx val="19"/>
              <c:delete val="1"/>
              <c:extLst>
                <c:ext xmlns:c15="http://schemas.microsoft.com/office/drawing/2012/chart" uri="{CE6537A1-D6FC-4f65-9D91-7224C49458BB}"/>
                <c:ext xmlns:c16="http://schemas.microsoft.com/office/drawing/2014/chart" uri="{C3380CC4-5D6E-409C-BE32-E72D297353CC}">
                  <c16:uniqueId val="{0000000A-BE81-4DCF-8F72-5F1C0E19A21A}"/>
                </c:ext>
              </c:extLst>
            </c:dLbl>
            <c:dLbl>
              <c:idx val="21"/>
              <c:delete val="1"/>
              <c:extLst>
                <c:ext xmlns:c15="http://schemas.microsoft.com/office/drawing/2012/chart" uri="{CE6537A1-D6FC-4f65-9D91-7224C49458BB}"/>
                <c:ext xmlns:c16="http://schemas.microsoft.com/office/drawing/2014/chart" uri="{C3380CC4-5D6E-409C-BE32-E72D297353CC}">
                  <c16:uniqueId val="{0000000B-BE81-4DCF-8F72-5F1C0E19A21A}"/>
                </c:ext>
              </c:extLst>
            </c:dLbl>
            <c:dLbl>
              <c:idx val="23"/>
              <c:delete val="1"/>
              <c:extLst>
                <c:ext xmlns:c15="http://schemas.microsoft.com/office/drawing/2012/chart" uri="{CE6537A1-D6FC-4f65-9D91-7224C49458BB}"/>
                <c:ext xmlns:c16="http://schemas.microsoft.com/office/drawing/2014/chart" uri="{C3380CC4-5D6E-409C-BE32-E72D297353CC}">
                  <c16:uniqueId val="{0000000C-BE81-4DCF-8F72-5F1C0E19A21A}"/>
                </c:ext>
              </c:extLst>
            </c:dLbl>
            <c:dLbl>
              <c:idx val="25"/>
              <c:delete val="1"/>
              <c:extLst>
                <c:ext xmlns:c15="http://schemas.microsoft.com/office/drawing/2012/chart" uri="{CE6537A1-D6FC-4f65-9D91-7224C49458BB}"/>
                <c:ext xmlns:c16="http://schemas.microsoft.com/office/drawing/2014/chart" uri="{C3380CC4-5D6E-409C-BE32-E72D297353CC}">
                  <c16:uniqueId val="{0000000D-BE81-4DCF-8F72-5F1C0E19A21A}"/>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'Calc. WebFig-StateSpend'!$H$71:$H$97</c:f>
              <c:numCache>
                <c:formatCode>General</c:formatCode>
                <c:ptCount val="27"/>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pt idx="20">
                  <c:v>2012</c:v>
                </c:pt>
                <c:pt idx="21">
                  <c:v>2013</c:v>
                </c:pt>
                <c:pt idx="22">
                  <c:v>2014</c:v>
                </c:pt>
                <c:pt idx="23">
                  <c:v>2015</c:v>
                </c:pt>
                <c:pt idx="24">
                  <c:v>2016</c:v>
                </c:pt>
                <c:pt idx="25">
                  <c:v>2017</c:v>
                </c:pt>
                <c:pt idx="26">
                  <c:v>2018</c:v>
                </c:pt>
              </c:numCache>
            </c:numRef>
          </c:cat>
          <c:val>
            <c:numRef>
              <c:f>'Calc. WebFig-StateSpend'!$J$71:$J$97</c:f>
              <c:numCache>
                <c:formatCode>0.0%</c:formatCode>
                <c:ptCount val="27"/>
                <c:pt idx="0">
                  <c:v>0.17810775393303208</c:v>
                </c:pt>
                <c:pt idx="1">
                  <c:v>0.18798011820241214</c:v>
                </c:pt>
                <c:pt idx="2">
                  <c:v>0.19693796394485685</c:v>
                </c:pt>
                <c:pt idx="3">
                  <c:v>0.19832510098288153</c:v>
                </c:pt>
                <c:pt idx="4">
                  <c:v>0.19936914988417986</c:v>
                </c:pt>
                <c:pt idx="5">
                  <c:v>0.19953367583420498</c:v>
                </c:pt>
                <c:pt idx="6">
                  <c:v>0.19553024034018496</c:v>
                </c:pt>
                <c:pt idx="7">
                  <c:v>0.19488737316132199</c:v>
                </c:pt>
                <c:pt idx="8">
                  <c:v>0.19109256452373252</c:v>
                </c:pt>
                <c:pt idx="9">
                  <c:v>0.19689746045778111</c:v>
                </c:pt>
                <c:pt idx="10">
                  <c:v>0.20728684891753132</c:v>
                </c:pt>
                <c:pt idx="11">
                  <c:v>0.21965897871034304</c:v>
                </c:pt>
                <c:pt idx="12">
                  <c:v>0.22108301659993398</c:v>
                </c:pt>
                <c:pt idx="13">
                  <c:v>0.22344274618681675</c:v>
                </c:pt>
                <c:pt idx="14">
                  <c:v>0.21415914312815404</c:v>
                </c:pt>
                <c:pt idx="15">
                  <c:v>0.20898747252685562</c:v>
                </c:pt>
                <c:pt idx="16">
                  <c:v>0.20522970931482801</c:v>
                </c:pt>
                <c:pt idx="17">
                  <c:v>0.21910901838790156</c:v>
                </c:pt>
                <c:pt idx="18">
                  <c:v>0.22224785080618731</c:v>
                </c:pt>
                <c:pt idx="19">
                  <c:v>0.23802349817140089</c:v>
                </c:pt>
                <c:pt idx="20">
                  <c:v>0.23647935273593634</c:v>
                </c:pt>
                <c:pt idx="21">
                  <c:v>0.24322315207073181</c:v>
                </c:pt>
                <c:pt idx="22">
                  <c:v>0.26520999833883979</c:v>
                </c:pt>
                <c:pt idx="23">
                  <c:v>0.2793481861200876</c:v>
                </c:pt>
                <c:pt idx="24">
                  <c:v>0.28783558392404657</c:v>
                </c:pt>
                <c:pt idx="25">
                  <c:v>0.28903221677287222</c:v>
                </c:pt>
                <c:pt idx="26">
                  <c:v>0.29202647016119498</c:v>
                </c:pt>
              </c:numCache>
            </c:numRef>
          </c:val>
          <c:smooth val="0"/>
          <c:extLst>
            <c:ext xmlns:c16="http://schemas.microsoft.com/office/drawing/2014/chart" uri="{C3380CC4-5D6E-409C-BE32-E72D297353CC}">
              <c16:uniqueId val="{0000000E-BE81-4DCF-8F72-5F1C0E19A21A}"/>
            </c:ext>
          </c:extLst>
        </c:ser>
        <c:ser>
          <c:idx val="2"/>
          <c:order val="1"/>
          <c:tx>
            <c:strRef>
              <c:f>'Calc. WebFig-StateSpend'!$D$32</c:f>
              <c:strCache>
                <c:ptCount val="1"/>
                <c:pt idx="0">
                  <c:v>Including state general funds only (no federal funds)</c:v>
                </c:pt>
              </c:strCache>
            </c:strRef>
          </c:tx>
          <c:spPr>
            <a:ln w="44450">
              <a:solidFill>
                <a:srgbClr val="2E9383"/>
              </a:solidFill>
            </a:ln>
          </c:spPr>
          <c:marker>
            <c:symbol val="circle"/>
            <c:size val="10"/>
            <c:spPr>
              <a:solidFill>
                <a:srgbClr val="2E9383"/>
              </a:solidFill>
              <a:ln>
                <a:solidFill>
                  <a:srgbClr val="2E9383"/>
                </a:solidFill>
              </a:ln>
            </c:spPr>
          </c:marker>
          <c:dPt>
            <c:idx val="0"/>
            <c:bubble3D val="0"/>
            <c:extLst>
              <c:ext xmlns:c16="http://schemas.microsoft.com/office/drawing/2014/chart" uri="{C3380CC4-5D6E-409C-BE32-E72D297353CC}">
                <c16:uniqueId val="{0000000F-BE81-4DCF-8F72-5F1C0E19A21A}"/>
              </c:ext>
            </c:extLst>
          </c:dPt>
          <c:dPt>
            <c:idx val="1"/>
            <c:marker>
              <c:spPr>
                <a:solidFill>
                  <a:srgbClr val="2E9383"/>
                </a:solidFill>
                <a:ln>
                  <a:noFill/>
                </a:ln>
              </c:spPr>
            </c:marker>
            <c:bubble3D val="0"/>
            <c:extLst>
              <c:ext xmlns:c16="http://schemas.microsoft.com/office/drawing/2014/chart" uri="{C3380CC4-5D6E-409C-BE32-E72D297353CC}">
                <c16:uniqueId val="{00000010-BE81-4DCF-8F72-5F1C0E19A21A}"/>
              </c:ext>
            </c:extLst>
          </c:dPt>
          <c:dLbls>
            <c:dLbl>
              <c:idx val="1"/>
              <c:delete val="1"/>
              <c:extLst>
                <c:ext xmlns:c15="http://schemas.microsoft.com/office/drawing/2012/chart" uri="{CE6537A1-D6FC-4f65-9D91-7224C49458BB}"/>
                <c:ext xmlns:c16="http://schemas.microsoft.com/office/drawing/2014/chart" uri="{C3380CC4-5D6E-409C-BE32-E72D297353CC}">
                  <c16:uniqueId val="{00000010-BE81-4DCF-8F72-5F1C0E19A21A}"/>
                </c:ext>
              </c:extLst>
            </c:dLbl>
            <c:dLbl>
              <c:idx val="3"/>
              <c:delete val="1"/>
              <c:extLst>
                <c:ext xmlns:c15="http://schemas.microsoft.com/office/drawing/2012/chart" uri="{CE6537A1-D6FC-4f65-9D91-7224C49458BB}"/>
                <c:ext xmlns:c16="http://schemas.microsoft.com/office/drawing/2014/chart" uri="{C3380CC4-5D6E-409C-BE32-E72D297353CC}">
                  <c16:uniqueId val="{00000011-BE81-4DCF-8F72-5F1C0E19A21A}"/>
                </c:ext>
              </c:extLst>
            </c:dLbl>
            <c:dLbl>
              <c:idx val="5"/>
              <c:delete val="1"/>
              <c:extLst>
                <c:ext xmlns:c15="http://schemas.microsoft.com/office/drawing/2012/chart" uri="{CE6537A1-D6FC-4f65-9D91-7224C49458BB}"/>
                <c:ext xmlns:c16="http://schemas.microsoft.com/office/drawing/2014/chart" uri="{C3380CC4-5D6E-409C-BE32-E72D297353CC}">
                  <c16:uniqueId val="{00000012-BE81-4DCF-8F72-5F1C0E19A21A}"/>
                </c:ext>
              </c:extLst>
            </c:dLbl>
            <c:dLbl>
              <c:idx val="7"/>
              <c:delete val="1"/>
              <c:extLst>
                <c:ext xmlns:c15="http://schemas.microsoft.com/office/drawing/2012/chart" uri="{CE6537A1-D6FC-4f65-9D91-7224C49458BB}"/>
                <c:ext xmlns:c16="http://schemas.microsoft.com/office/drawing/2014/chart" uri="{C3380CC4-5D6E-409C-BE32-E72D297353CC}">
                  <c16:uniqueId val="{00000013-BE81-4DCF-8F72-5F1C0E19A21A}"/>
                </c:ext>
              </c:extLst>
            </c:dLbl>
            <c:dLbl>
              <c:idx val="9"/>
              <c:delete val="1"/>
              <c:extLst>
                <c:ext xmlns:c15="http://schemas.microsoft.com/office/drawing/2012/chart" uri="{CE6537A1-D6FC-4f65-9D91-7224C49458BB}"/>
                <c:ext xmlns:c16="http://schemas.microsoft.com/office/drawing/2014/chart" uri="{C3380CC4-5D6E-409C-BE32-E72D297353CC}">
                  <c16:uniqueId val="{00000014-BE81-4DCF-8F72-5F1C0E19A21A}"/>
                </c:ext>
              </c:extLst>
            </c:dLbl>
            <c:dLbl>
              <c:idx val="11"/>
              <c:delete val="1"/>
              <c:extLst>
                <c:ext xmlns:c15="http://schemas.microsoft.com/office/drawing/2012/chart" uri="{CE6537A1-D6FC-4f65-9D91-7224C49458BB}"/>
                <c:ext xmlns:c16="http://schemas.microsoft.com/office/drawing/2014/chart" uri="{C3380CC4-5D6E-409C-BE32-E72D297353CC}">
                  <c16:uniqueId val="{00000015-BE81-4DCF-8F72-5F1C0E19A21A}"/>
                </c:ext>
              </c:extLst>
            </c:dLbl>
            <c:dLbl>
              <c:idx val="13"/>
              <c:delete val="1"/>
              <c:extLst>
                <c:ext xmlns:c15="http://schemas.microsoft.com/office/drawing/2012/chart" uri="{CE6537A1-D6FC-4f65-9D91-7224C49458BB}"/>
                <c:ext xmlns:c16="http://schemas.microsoft.com/office/drawing/2014/chart" uri="{C3380CC4-5D6E-409C-BE32-E72D297353CC}">
                  <c16:uniqueId val="{00000016-BE81-4DCF-8F72-5F1C0E19A21A}"/>
                </c:ext>
              </c:extLst>
            </c:dLbl>
            <c:dLbl>
              <c:idx val="15"/>
              <c:delete val="1"/>
              <c:extLst>
                <c:ext xmlns:c15="http://schemas.microsoft.com/office/drawing/2012/chart" uri="{CE6537A1-D6FC-4f65-9D91-7224C49458BB}"/>
                <c:ext xmlns:c16="http://schemas.microsoft.com/office/drawing/2014/chart" uri="{C3380CC4-5D6E-409C-BE32-E72D297353CC}">
                  <c16:uniqueId val="{00000017-BE81-4DCF-8F72-5F1C0E19A21A}"/>
                </c:ext>
              </c:extLst>
            </c:dLbl>
            <c:dLbl>
              <c:idx val="17"/>
              <c:delete val="1"/>
              <c:extLst>
                <c:ext xmlns:c15="http://schemas.microsoft.com/office/drawing/2012/chart" uri="{CE6537A1-D6FC-4f65-9D91-7224C49458BB}"/>
                <c:ext xmlns:c16="http://schemas.microsoft.com/office/drawing/2014/chart" uri="{C3380CC4-5D6E-409C-BE32-E72D297353CC}">
                  <c16:uniqueId val="{00000018-BE81-4DCF-8F72-5F1C0E19A21A}"/>
                </c:ext>
              </c:extLst>
            </c:dLbl>
            <c:dLbl>
              <c:idx val="19"/>
              <c:delete val="1"/>
              <c:extLst>
                <c:ext xmlns:c15="http://schemas.microsoft.com/office/drawing/2012/chart" uri="{CE6537A1-D6FC-4f65-9D91-7224C49458BB}"/>
                <c:ext xmlns:c16="http://schemas.microsoft.com/office/drawing/2014/chart" uri="{C3380CC4-5D6E-409C-BE32-E72D297353CC}">
                  <c16:uniqueId val="{00000019-BE81-4DCF-8F72-5F1C0E19A21A}"/>
                </c:ext>
              </c:extLst>
            </c:dLbl>
            <c:dLbl>
              <c:idx val="21"/>
              <c:delete val="1"/>
              <c:extLst>
                <c:ext xmlns:c15="http://schemas.microsoft.com/office/drawing/2012/chart" uri="{CE6537A1-D6FC-4f65-9D91-7224C49458BB}"/>
                <c:ext xmlns:c16="http://schemas.microsoft.com/office/drawing/2014/chart" uri="{C3380CC4-5D6E-409C-BE32-E72D297353CC}">
                  <c16:uniqueId val="{0000001A-BE81-4DCF-8F72-5F1C0E19A21A}"/>
                </c:ext>
              </c:extLst>
            </c:dLbl>
            <c:dLbl>
              <c:idx val="23"/>
              <c:delete val="1"/>
              <c:extLst>
                <c:ext xmlns:c15="http://schemas.microsoft.com/office/drawing/2012/chart" uri="{CE6537A1-D6FC-4f65-9D91-7224C49458BB}"/>
                <c:ext xmlns:c16="http://schemas.microsoft.com/office/drawing/2014/chart" uri="{C3380CC4-5D6E-409C-BE32-E72D297353CC}">
                  <c16:uniqueId val="{0000001B-BE81-4DCF-8F72-5F1C0E19A21A}"/>
                </c:ext>
              </c:extLst>
            </c:dLbl>
            <c:dLbl>
              <c:idx val="25"/>
              <c:delete val="1"/>
              <c:extLst>
                <c:ext xmlns:c15="http://schemas.microsoft.com/office/drawing/2012/chart" uri="{CE6537A1-D6FC-4f65-9D91-7224C49458BB}"/>
                <c:ext xmlns:c16="http://schemas.microsoft.com/office/drawing/2014/chart" uri="{C3380CC4-5D6E-409C-BE32-E72D297353CC}">
                  <c16:uniqueId val="{0000001C-BE81-4DCF-8F72-5F1C0E19A21A}"/>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'Calc. WebFig-StateSpend'!$H$71:$H$97</c:f>
              <c:numCache>
                <c:formatCode>General</c:formatCode>
                <c:ptCount val="27"/>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pt idx="20">
                  <c:v>2012</c:v>
                </c:pt>
                <c:pt idx="21">
                  <c:v>2013</c:v>
                </c:pt>
                <c:pt idx="22">
                  <c:v>2014</c:v>
                </c:pt>
                <c:pt idx="23">
                  <c:v>2015</c:v>
                </c:pt>
                <c:pt idx="24">
                  <c:v>2016</c:v>
                </c:pt>
                <c:pt idx="25">
                  <c:v>2017</c:v>
                </c:pt>
                <c:pt idx="26">
                  <c:v>2018</c:v>
                </c:pt>
              </c:numCache>
            </c:numRef>
          </c:cat>
          <c:val>
            <c:numRef>
              <c:f>'Calc. WebFig-StateSpend'!$K$71:$K$97</c:f>
              <c:numCache>
                <c:formatCode>0.0%</c:formatCode>
                <c:ptCount val="27"/>
                <c:pt idx="0">
                  <c:v>0.12132552171201293</c:v>
                </c:pt>
                <c:pt idx="1">
                  <c:v>0.13281957409663278</c:v>
                </c:pt>
                <c:pt idx="2">
                  <c:v>0.14222968568608341</c:v>
                </c:pt>
                <c:pt idx="3">
                  <c:v>0.14428068223952539</c:v>
                </c:pt>
                <c:pt idx="4">
                  <c:v>0.14698436419601632</c:v>
                </c:pt>
                <c:pt idx="5">
                  <c:v>0.14605224820167922</c:v>
                </c:pt>
                <c:pt idx="6">
                  <c:v>0.14807891582176891</c:v>
                </c:pt>
                <c:pt idx="7">
                  <c:v>0.14400787719173369</c:v>
                </c:pt>
                <c:pt idx="8">
                  <c:v>0.14956913064346386</c:v>
                </c:pt>
                <c:pt idx="9">
                  <c:v>0.15174692604072407</c:v>
                </c:pt>
                <c:pt idx="10">
                  <c:v>0.15797183053435421</c:v>
                </c:pt>
                <c:pt idx="11">
                  <c:v>0.17188241641886109</c:v>
                </c:pt>
                <c:pt idx="12">
                  <c:v>0.16870055876443998</c:v>
                </c:pt>
                <c:pt idx="13">
                  <c:v>0.17131308456830072</c:v>
                </c:pt>
                <c:pt idx="14">
                  <c:v>0.17429575117652549</c:v>
                </c:pt>
                <c:pt idx="15">
                  <c:v>0.1657935143102813</c:v>
                </c:pt>
                <c:pt idx="16">
                  <c:v>0.16048200721449499</c:v>
                </c:pt>
                <c:pt idx="17">
                  <c:v>0.16334242678357236</c:v>
                </c:pt>
                <c:pt idx="18">
                  <c:v>0.14816869334189745</c:v>
                </c:pt>
                <c:pt idx="19">
                  <c:v>0.16498195114871222</c:v>
                </c:pt>
                <c:pt idx="20">
                  <c:v>0.19206353522718345</c:v>
                </c:pt>
                <c:pt idx="21">
                  <c:v>0.1926678055408706</c:v>
                </c:pt>
                <c:pt idx="22">
                  <c:v>0.20025259319252983</c:v>
                </c:pt>
                <c:pt idx="23">
                  <c:v>0.19543896138750042</c:v>
                </c:pt>
                <c:pt idx="24">
                  <c:v>0.19552189275186913</c:v>
                </c:pt>
                <c:pt idx="25">
                  <c:v>0.19860962147999642</c:v>
                </c:pt>
                <c:pt idx="26">
                  <c:v>0.20017267302971659</c:v>
                </c:pt>
              </c:numCache>
            </c:numRef>
          </c:val>
          <c:smooth val="0"/>
          <c:extLst>
            <c:ext xmlns:c16="http://schemas.microsoft.com/office/drawing/2014/chart" uri="{C3380CC4-5D6E-409C-BE32-E72D297353CC}">
              <c16:uniqueId val="{0000001D-BE81-4DCF-8F72-5F1C0E19A21A}"/>
            </c:ext>
          </c:extLst>
        </c:ser>
        <c:ser>
          <c:idx val="3"/>
          <c:order val="2"/>
          <c:tx>
            <c:strRef>
              <c:f>'Calc. WebFig-StateSpend'!$E$32</c:f>
              <c:strCache>
                <c:ptCount val="1"/>
                <c:pt idx="0">
                  <c:v>Including all state funds
(no federal funds)</c:v>
                </c:pt>
              </c:strCache>
            </c:strRef>
          </c:tx>
          <c:spPr>
            <a:ln w="44450">
              <a:solidFill>
                <a:srgbClr val="C0C2C4"/>
              </a:solidFill>
            </a:ln>
          </c:spPr>
          <c:marker>
            <c:symbol val="circle"/>
            <c:size val="10"/>
            <c:spPr>
              <a:solidFill>
                <a:srgbClr val="C0C2C4"/>
              </a:solidFill>
              <a:ln>
                <a:solidFill>
                  <a:srgbClr val="ABC1CE"/>
                </a:solidFill>
              </a:ln>
            </c:spPr>
          </c:marker>
          <c:dPt>
            <c:idx val="0"/>
            <c:bubble3D val="0"/>
            <c:spPr>
              <a:ln w="44450">
                <a:solidFill>
                  <a:srgbClr val="C0C2C4">
                    <a:alpha val="0"/>
                  </a:srgbClr>
                </a:solidFill>
              </a:ln>
            </c:spPr>
            <c:extLst>
              <c:ext xmlns:c16="http://schemas.microsoft.com/office/drawing/2014/chart" uri="{C3380CC4-5D6E-409C-BE32-E72D297353CC}">
                <c16:uniqueId val="{0000001F-BE81-4DCF-8F72-5F1C0E19A21A}"/>
              </c:ext>
            </c:extLst>
          </c:dPt>
          <c:dPt>
            <c:idx val="1"/>
            <c:marker>
              <c:spPr>
                <a:solidFill>
                  <a:srgbClr val="C0C2C4"/>
                </a:solidFill>
                <a:ln>
                  <a:noFill/>
                </a:ln>
              </c:spPr>
            </c:marker>
            <c:bubble3D val="0"/>
            <c:extLst>
              <c:ext xmlns:c16="http://schemas.microsoft.com/office/drawing/2014/chart" uri="{C3380CC4-5D6E-409C-BE32-E72D297353CC}">
                <c16:uniqueId val="{00000020-BE81-4DCF-8F72-5F1C0E19A21A}"/>
              </c:ext>
            </c:extLst>
          </c:dPt>
          <c:dLbls>
            <c:dLbl>
              <c:idx val="1"/>
              <c:delete val="1"/>
              <c:extLst>
                <c:ext xmlns:c15="http://schemas.microsoft.com/office/drawing/2012/chart" uri="{CE6537A1-D6FC-4f65-9D91-7224C49458BB}"/>
                <c:ext xmlns:c16="http://schemas.microsoft.com/office/drawing/2014/chart" uri="{C3380CC4-5D6E-409C-BE32-E72D297353CC}">
                  <c16:uniqueId val="{00000020-BE81-4DCF-8F72-5F1C0E19A21A}"/>
                </c:ext>
              </c:extLst>
            </c:dLbl>
            <c:dLbl>
              <c:idx val="3"/>
              <c:delete val="1"/>
              <c:extLst>
                <c:ext xmlns:c15="http://schemas.microsoft.com/office/drawing/2012/chart" uri="{CE6537A1-D6FC-4f65-9D91-7224C49458BB}"/>
                <c:ext xmlns:c16="http://schemas.microsoft.com/office/drawing/2014/chart" uri="{C3380CC4-5D6E-409C-BE32-E72D297353CC}">
                  <c16:uniqueId val="{00000021-BE81-4DCF-8F72-5F1C0E19A21A}"/>
                </c:ext>
              </c:extLst>
            </c:dLbl>
            <c:dLbl>
              <c:idx val="5"/>
              <c:delete val="1"/>
              <c:extLst>
                <c:ext xmlns:c15="http://schemas.microsoft.com/office/drawing/2012/chart" uri="{CE6537A1-D6FC-4f65-9D91-7224C49458BB}"/>
                <c:ext xmlns:c16="http://schemas.microsoft.com/office/drawing/2014/chart" uri="{C3380CC4-5D6E-409C-BE32-E72D297353CC}">
                  <c16:uniqueId val="{00000022-BE81-4DCF-8F72-5F1C0E19A21A}"/>
                </c:ext>
              </c:extLst>
            </c:dLbl>
            <c:dLbl>
              <c:idx val="7"/>
              <c:delete val="1"/>
              <c:extLst>
                <c:ext xmlns:c15="http://schemas.microsoft.com/office/drawing/2012/chart" uri="{CE6537A1-D6FC-4f65-9D91-7224C49458BB}"/>
                <c:ext xmlns:c16="http://schemas.microsoft.com/office/drawing/2014/chart" uri="{C3380CC4-5D6E-409C-BE32-E72D297353CC}">
                  <c16:uniqueId val="{00000023-BE81-4DCF-8F72-5F1C0E19A21A}"/>
                </c:ext>
              </c:extLst>
            </c:dLbl>
            <c:dLbl>
              <c:idx val="9"/>
              <c:delete val="1"/>
              <c:extLst>
                <c:ext xmlns:c15="http://schemas.microsoft.com/office/drawing/2012/chart" uri="{CE6537A1-D6FC-4f65-9D91-7224C49458BB}"/>
                <c:ext xmlns:c16="http://schemas.microsoft.com/office/drawing/2014/chart" uri="{C3380CC4-5D6E-409C-BE32-E72D297353CC}">
                  <c16:uniqueId val="{00000024-BE81-4DCF-8F72-5F1C0E19A21A}"/>
                </c:ext>
              </c:extLst>
            </c:dLbl>
            <c:dLbl>
              <c:idx val="11"/>
              <c:delete val="1"/>
              <c:extLst>
                <c:ext xmlns:c15="http://schemas.microsoft.com/office/drawing/2012/chart" uri="{CE6537A1-D6FC-4f65-9D91-7224C49458BB}"/>
                <c:ext xmlns:c16="http://schemas.microsoft.com/office/drawing/2014/chart" uri="{C3380CC4-5D6E-409C-BE32-E72D297353CC}">
                  <c16:uniqueId val="{00000025-BE81-4DCF-8F72-5F1C0E19A21A}"/>
                </c:ext>
              </c:extLst>
            </c:dLbl>
            <c:dLbl>
              <c:idx val="13"/>
              <c:delete val="1"/>
              <c:extLst>
                <c:ext xmlns:c15="http://schemas.microsoft.com/office/drawing/2012/chart" uri="{CE6537A1-D6FC-4f65-9D91-7224C49458BB}"/>
                <c:ext xmlns:c16="http://schemas.microsoft.com/office/drawing/2014/chart" uri="{C3380CC4-5D6E-409C-BE32-E72D297353CC}">
                  <c16:uniqueId val="{00000026-BE81-4DCF-8F72-5F1C0E19A21A}"/>
                </c:ext>
              </c:extLst>
            </c:dLbl>
            <c:dLbl>
              <c:idx val="15"/>
              <c:delete val="1"/>
              <c:extLst>
                <c:ext xmlns:c15="http://schemas.microsoft.com/office/drawing/2012/chart" uri="{CE6537A1-D6FC-4f65-9D91-7224C49458BB}"/>
                <c:ext xmlns:c16="http://schemas.microsoft.com/office/drawing/2014/chart" uri="{C3380CC4-5D6E-409C-BE32-E72D297353CC}">
                  <c16:uniqueId val="{00000027-BE81-4DCF-8F72-5F1C0E19A21A}"/>
                </c:ext>
              </c:extLst>
            </c:dLbl>
            <c:dLbl>
              <c:idx val="17"/>
              <c:delete val="1"/>
              <c:extLst>
                <c:ext xmlns:c15="http://schemas.microsoft.com/office/drawing/2012/chart" uri="{CE6537A1-D6FC-4f65-9D91-7224C49458BB}"/>
                <c:ext xmlns:c16="http://schemas.microsoft.com/office/drawing/2014/chart" uri="{C3380CC4-5D6E-409C-BE32-E72D297353CC}">
                  <c16:uniqueId val="{00000028-BE81-4DCF-8F72-5F1C0E19A21A}"/>
                </c:ext>
              </c:extLst>
            </c:dLbl>
            <c:dLbl>
              <c:idx val="19"/>
              <c:delete val="1"/>
              <c:extLst>
                <c:ext xmlns:c15="http://schemas.microsoft.com/office/drawing/2012/chart" uri="{CE6537A1-D6FC-4f65-9D91-7224C49458BB}"/>
                <c:ext xmlns:c16="http://schemas.microsoft.com/office/drawing/2014/chart" uri="{C3380CC4-5D6E-409C-BE32-E72D297353CC}">
                  <c16:uniqueId val="{00000029-BE81-4DCF-8F72-5F1C0E19A21A}"/>
                </c:ext>
              </c:extLst>
            </c:dLbl>
            <c:dLbl>
              <c:idx val="21"/>
              <c:delete val="1"/>
              <c:extLst>
                <c:ext xmlns:c15="http://schemas.microsoft.com/office/drawing/2012/chart" uri="{CE6537A1-D6FC-4f65-9D91-7224C49458BB}"/>
                <c:ext xmlns:c16="http://schemas.microsoft.com/office/drawing/2014/chart" uri="{C3380CC4-5D6E-409C-BE32-E72D297353CC}">
                  <c16:uniqueId val="{0000002A-BE81-4DCF-8F72-5F1C0E19A21A}"/>
                </c:ext>
              </c:extLst>
            </c:dLbl>
            <c:dLbl>
              <c:idx val="23"/>
              <c:delete val="1"/>
              <c:extLst>
                <c:ext xmlns:c15="http://schemas.microsoft.com/office/drawing/2012/chart" uri="{CE6537A1-D6FC-4f65-9D91-7224C49458BB}"/>
                <c:ext xmlns:c16="http://schemas.microsoft.com/office/drawing/2014/chart" uri="{C3380CC4-5D6E-409C-BE32-E72D297353CC}">
                  <c16:uniqueId val="{0000002B-BE81-4DCF-8F72-5F1C0E19A21A}"/>
                </c:ext>
              </c:extLst>
            </c:dLbl>
            <c:dLbl>
              <c:idx val="25"/>
              <c:delete val="1"/>
              <c:extLst>
                <c:ext xmlns:c15="http://schemas.microsoft.com/office/drawing/2012/chart" uri="{CE6537A1-D6FC-4f65-9D91-7224C49458BB}"/>
                <c:ext xmlns:c16="http://schemas.microsoft.com/office/drawing/2014/chart" uri="{C3380CC4-5D6E-409C-BE32-E72D297353CC}">
                  <c16:uniqueId val="{0000002C-BE81-4DCF-8F72-5F1C0E19A21A}"/>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'Calc. WebFig-StateSpend'!$H$71:$H$97</c:f>
              <c:numCache>
                <c:formatCode>General</c:formatCode>
                <c:ptCount val="27"/>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pt idx="20">
                  <c:v>2012</c:v>
                </c:pt>
                <c:pt idx="21">
                  <c:v>2013</c:v>
                </c:pt>
                <c:pt idx="22">
                  <c:v>2014</c:v>
                </c:pt>
                <c:pt idx="23">
                  <c:v>2015</c:v>
                </c:pt>
                <c:pt idx="24">
                  <c:v>2016</c:v>
                </c:pt>
                <c:pt idx="25">
                  <c:v>2017</c:v>
                </c:pt>
                <c:pt idx="26">
                  <c:v>2018</c:v>
                </c:pt>
              </c:numCache>
            </c:numRef>
          </c:cat>
          <c:val>
            <c:numRef>
              <c:f>'Calc. WebFig-StateSpend'!$I$71:$I$97</c:f>
              <c:numCache>
                <c:formatCode>0.0%</c:formatCode>
                <c:ptCount val="27"/>
                <c:pt idx="0">
                  <c:v>0.10029855326907931</c:v>
                </c:pt>
                <c:pt idx="1">
                  <c:v>0.10948552433226393</c:v>
                </c:pt>
                <c:pt idx="2">
                  <c:v>0.11315606657068353</c:v>
                </c:pt>
                <c:pt idx="3">
                  <c:v>0.11634709500019802</c:v>
                </c:pt>
                <c:pt idx="4">
                  <c:v>0.11717411219485908</c:v>
                </c:pt>
                <c:pt idx="5">
                  <c:v>0.11531559256160054</c:v>
                </c:pt>
                <c:pt idx="6">
                  <c:v>0.11550951006877219</c:v>
                </c:pt>
                <c:pt idx="7">
                  <c:v>0.11395488878088443</c:v>
                </c:pt>
                <c:pt idx="8">
                  <c:v>0.11005166231772397</c:v>
                </c:pt>
                <c:pt idx="9">
                  <c:v>0.11733925105197512</c:v>
                </c:pt>
                <c:pt idx="10">
                  <c:v>0.12157914329520288</c:v>
                </c:pt>
                <c:pt idx="11">
                  <c:v>0.13134802451882982</c:v>
                </c:pt>
                <c:pt idx="12">
                  <c:v>0.12892575399662676</c:v>
                </c:pt>
                <c:pt idx="13">
                  <c:v>0.13461668715280439</c:v>
                </c:pt>
                <c:pt idx="14">
                  <c:v>0.13305864846836676</c:v>
                </c:pt>
                <c:pt idx="15">
                  <c:v>0.12839120369263604</c:v>
                </c:pt>
                <c:pt idx="16">
                  <c:v>0.1252615537530786</c:v>
                </c:pt>
                <c:pt idx="17">
                  <c:v>0.12322399482945603</c:v>
                </c:pt>
                <c:pt idx="18">
                  <c:v>0.11562923336964137</c:v>
                </c:pt>
                <c:pt idx="19">
                  <c:v>0.13334075850884367</c:v>
                </c:pt>
                <c:pt idx="20">
                  <c:v>0.14546529398627611</c:v>
                </c:pt>
                <c:pt idx="21">
                  <c:v>0.15196576150114247</c:v>
                </c:pt>
                <c:pt idx="22">
                  <c:v>0.15791526269811557</c:v>
                </c:pt>
                <c:pt idx="23">
                  <c:v>0.15562413589554494</c:v>
                </c:pt>
                <c:pt idx="24">
                  <c:v>0.15823112236575343</c:v>
                </c:pt>
                <c:pt idx="25">
                  <c:v>0.16020955876304696</c:v>
                </c:pt>
                <c:pt idx="26">
                  <c:v>0.16314834231172493</c:v>
                </c:pt>
              </c:numCache>
            </c:numRef>
          </c:val>
          <c:smooth val="0"/>
          <c:extLst>
            <c:ext xmlns:c16="http://schemas.microsoft.com/office/drawing/2014/chart" uri="{C3380CC4-5D6E-409C-BE32-E72D297353CC}">
              <c16:uniqueId val="{0000002D-BE81-4DCF-8F72-5F1C0E19A21A}"/>
            </c:ext>
          </c:extLst>
        </c:ser>
        <c:dLbls>
          <c:dLblPos val="t"/>
          <c:showLegendKey val="0"/>
          <c:showVal val="1"/>
          <c:showCatName val="0"/>
          <c:showSerName val="0"/>
          <c:showPercent val="0"/>
          <c:showBubbleSize val="0"/>
        </c:dLbls>
        <c:marker val="1"/>
        <c:smooth val="0"/>
        <c:axId val="252123008"/>
        <c:axId val="252145664"/>
      </c:lineChart>
      <c:catAx>
        <c:axId val="252123008"/>
        <c:scaling>
          <c:orientation val="minMax"/>
          <c:min val="1"/>
        </c:scaling>
        <c:delete val="0"/>
        <c:axPos val="b"/>
        <c:title>
          <c:tx>
            <c:rich>
              <a:bodyPr/>
              <a:lstStyle/>
              <a:p>
                <a:pPr>
                  <a:defRPr/>
                </a:pPr>
                <a:r>
                  <a:rPr lang="en-US" sz="1100" b="0">
                    <a:solidFill>
                      <a:srgbClr val="003461"/>
                    </a:solidFill>
                    <a:latin typeface="Roboto Black" panose="02000000000000000000" pitchFamily="2" charset="0"/>
                    <a:ea typeface="Roboto Black" panose="02000000000000000000" pitchFamily="2" charset="0"/>
                  </a:rPr>
                  <a:t>State</a:t>
                </a:r>
                <a:r>
                  <a:rPr lang="en-US" sz="1100" b="0" baseline="0">
                    <a:solidFill>
                      <a:srgbClr val="003461"/>
                    </a:solidFill>
                    <a:latin typeface="Roboto Black" panose="02000000000000000000" pitchFamily="2" charset="0"/>
                    <a:ea typeface="Roboto Black" panose="02000000000000000000" pitchFamily="2" charset="0"/>
                  </a:rPr>
                  <a:t> fiscal year</a:t>
                </a:r>
                <a:endParaRPr lang="en-US" sz="1100" b="0">
                  <a:solidFill>
                    <a:srgbClr val="003461"/>
                  </a:solidFill>
                  <a:latin typeface="Roboto Black" panose="02000000000000000000" pitchFamily="2" charset="0"/>
                  <a:ea typeface="Roboto Black" panose="02000000000000000000" pitchFamily="2" charset="0"/>
                </a:endParaRPr>
              </a:p>
            </c:rich>
          </c:tx>
          <c:layout>
            <c:manualLayout>
              <c:xMode val="edge"/>
              <c:yMode val="edge"/>
              <c:x val="0.42890019022597059"/>
              <c:y val="0.95465712205688602"/>
            </c:manualLayout>
          </c:layout>
          <c:overlay val="0"/>
        </c:title>
        <c:numFmt formatCode="General" sourceLinked="1"/>
        <c:majorTickMark val="none"/>
        <c:minorTickMark val="out"/>
        <c:tickLblPos val="nextTo"/>
        <c:txPr>
          <a:bodyPr rot="-5400000" vert="horz"/>
          <a:lstStyle/>
          <a:p>
            <a:pPr>
              <a:defRPr/>
            </a:pPr>
            <a:endParaRPr lang="en-US"/>
          </a:p>
        </c:txPr>
        <c:crossAx val="252145664"/>
        <c:crosses val="autoZero"/>
        <c:auto val="1"/>
        <c:lblAlgn val="ctr"/>
        <c:lblOffset val="100"/>
        <c:tickLblSkip val="2"/>
        <c:tickMarkSkip val="1"/>
        <c:noMultiLvlLbl val="1"/>
      </c:catAx>
      <c:valAx>
        <c:axId val="252145664"/>
        <c:scaling>
          <c:orientation val="minMax"/>
          <c:max val="0.30000000000000004"/>
          <c:min val="0"/>
        </c:scaling>
        <c:delete val="0"/>
        <c:axPos val="l"/>
        <c:majorGridlines>
          <c:spPr>
            <a:ln>
              <a:solidFill>
                <a:srgbClr val="40434B">
                  <a:alpha val="25000"/>
                </a:srgbClr>
              </a:solidFill>
            </a:ln>
          </c:spPr>
        </c:majorGridlines>
        <c:numFmt formatCode="0%" sourceLinked="0"/>
        <c:majorTickMark val="none"/>
        <c:minorTickMark val="none"/>
        <c:tickLblPos val="nextTo"/>
        <c:crossAx val="252123008"/>
        <c:crosses val="autoZero"/>
        <c:crossBetween val="between"/>
        <c:majorUnit val="5.000000000000001E-2"/>
        <c:minorUnit val="5.000000000000001E-2"/>
      </c:valAx>
    </c:plotArea>
    <c:plotVisOnly val="1"/>
    <c:dispBlanksAs val="gap"/>
    <c:showDLblsOverMax val="0"/>
  </c:chart>
  <c:spPr>
    <a:ln>
      <a:noFill/>
    </a:ln>
  </c:spPr>
  <c:txPr>
    <a:bodyPr/>
    <a:lstStyle/>
    <a:p>
      <a:pPr>
        <a:defRPr>
          <a:solidFill>
            <a:srgbClr val="40434B"/>
          </a:solidFill>
          <a:latin typeface="Roboto" panose="02000000000000000000" pitchFamily="2" charset="0"/>
          <a:ea typeface="Roboto" panose="02000000000000000000" pitchFamily="2" charset="0"/>
        </a:defRPr>
      </a:pPr>
      <a:endParaRPr lang="en-US"/>
    </a:p>
  </c:tx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71108</xdr:colOff>
      <xdr:row>2</xdr:row>
      <xdr:rowOff>117477</xdr:rowOff>
    </xdr:from>
    <xdr:to>
      <xdr:col>12</xdr:col>
      <xdr:colOff>520090</xdr:colOff>
      <xdr:row>27</xdr:row>
      <xdr:rowOff>2648486</xdr:rowOff>
    </xdr:to>
    <xdr:graphicFrame macro="">
      <xdr:nvGraphicFramePr>
        <xdr:cNvPr id="2" name="Chart 1">
          <a:extLst>
            <a:ext uri="{FF2B5EF4-FFF2-40B4-BE49-F238E27FC236}">
              <a16:creationId xmlns:a16="http://schemas.microsoft.com/office/drawing/2014/main" id="{A1C5BC10-9B31-4BA1-AA26-12CB81EB1B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0.89242</cdr:x>
      <cdr:y>0.28744</cdr:y>
    </cdr:from>
    <cdr:to>
      <cdr:x>1</cdr:x>
      <cdr:y>0.41282</cdr:y>
    </cdr:to>
    <cdr:sp macro="" textlink="">
      <cdr:nvSpPr>
        <cdr:cNvPr id="2" name="TextBox 1"/>
        <cdr:cNvSpPr txBox="1"/>
      </cdr:nvSpPr>
      <cdr:spPr>
        <a:xfrm xmlns:a="http://schemas.openxmlformats.org/drawingml/2006/main">
          <a:off x="11183656" y="3436905"/>
          <a:ext cx="1348154" cy="149918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en-US" sz="900" b="0" baseline="0">
              <a:solidFill>
                <a:srgbClr val="2E9383"/>
              </a:solidFill>
              <a:latin typeface="Roboto Black" panose="02000000000000000000" pitchFamily="2" charset="0"/>
              <a:ea typeface="Roboto Black" panose="02000000000000000000" pitchFamily="2" charset="0"/>
              <a:cs typeface="Roboto Regular"/>
            </a:rPr>
            <a:t>Including </a:t>
          </a:r>
          <a:r>
            <a:rPr lang="en-US" sz="900" b="0" u="none" baseline="0">
              <a:solidFill>
                <a:srgbClr val="2E9383"/>
              </a:solidFill>
              <a:latin typeface="Roboto Black" panose="02000000000000000000" pitchFamily="2" charset="0"/>
              <a:ea typeface="Roboto Black" panose="02000000000000000000" pitchFamily="2" charset="0"/>
              <a:cs typeface="Roboto Regular"/>
            </a:rPr>
            <a:t>state general funds </a:t>
          </a:r>
          <a:r>
            <a:rPr lang="en-US" sz="900" b="0" baseline="0">
              <a:solidFill>
                <a:srgbClr val="2E9383"/>
              </a:solidFill>
              <a:latin typeface="Roboto Black" panose="02000000000000000000" pitchFamily="2" charset="0"/>
              <a:ea typeface="Roboto Black" panose="02000000000000000000" pitchFamily="2" charset="0"/>
              <a:cs typeface="Roboto Regular"/>
            </a:rPr>
            <a:t>only</a:t>
          </a:r>
        </a:p>
        <a:p xmlns:a="http://schemas.openxmlformats.org/drawingml/2006/main">
          <a:pPr algn="r"/>
          <a:r>
            <a:rPr lang="en-US" sz="900" b="0" baseline="0">
              <a:solidFill>
                <a:srgbClr val="2E9383"/>
              </a:solidFill>
              <a:latin typeface="Roboto Black" panose="02000000000000000000" pitchFamily="2" charset="0"/>
              <a:ea typeface="Roboto Black" panose="02000000000000000000" pitchFamily="2" charset="0"/>
              <a:cs typeface="Roboto Regular"/>
            </a:rPr>
            <a:t>(no federal funds)</a:t>
          </a:r>
          <a:endParaRPr lang="en-US" sz="900" b="0">
            <a:solidFill>
              <a:srgbClr val="2E9383"/>
            </a:solidFill>
            <a:latin typeface="Roboto Black" panose="02000000000000000000" pitchFamily="2" charset="0"/>
            <a:ea typeface="Roboto Black" panose="02000000000000000000" pitchFamily="2" charset="0"/>
            <a:cs typeface="Roboto Regular"/>
          </a:endParaRPr>
        </a:p>
      </cdr:txBody>
    </cdr:sp>
  </cdr:relSizeAnchor>
  <cdr:relSizeAnchor xmlns:cdr="http://schemas.openxmlformats.org/drawingml/2006/chartDrawing">
    <cdr:from>
      <cdr:x>0.89746</cdr:x>
      <cdr:y>0.06627</cdr:y>
    </cdr:from>
    <cdr:to>
      <cdr:x>1</cdr:x>
      <cdr:y>0.18525</cdr:y>
    </cdr:to>
    <cdr:sp macro="" textlink="">
      <cdr:nvSpPr>
        <cdr:cNvPr id="4" name="TextBox 1"/>
        <cdr:cNvSpPr txBox="1"/>
      </cdr:nvSpPr>
      <cdr:spPr>
        <a:xfrm xmlns:a="http://schemas.openxmlformats.org/drawingml/2006/main">
          <a:off x="6765521" y="534499"/>
          <a:ext cx="772990" cy="95963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en-US" sz="900" b="0" baseline="0">
              <a:solidFill>
                <a:srgbClr val="003461"/>
              </a:solidFill>
              <a:latin typeface="Roboto Black" panose="02000000000000000000" pitchFamily="2" charset="0"/>
              <a:ea typeface="Roboto Black" panose="02000000000000000000" pitchFamily="2" charset="0"/>
              <a:cs typeface="Roboto Regular"/>
            </a:rPr>
            <a:t>Including all </a:t>
          </a:r>
        </a:p>
        <a:p xmlns:a="http://schemas.openxmlformats.org/drawingml/2006/main">
          <a:pPr algn="r"/>
          <a:r>
            <a:rPr lang="en-US" sz="900" b="0" baseline="0">
              <a:solidFill>
                <a:srgbClr val="003461"/>
              </a:solidFill>
              <a:latin typeface="Roboto Black" panose="02000000000000000000" pitchFamily="2" charset="0"/>
              <a:ea typeface="Roboto Black" panose="02000000000000000000" pitchFamily="2" charset="0"/>
              <a:cs typeface="Roboto Regular"/>
            </a:rPr>
            <a:t>federal and state funds</a:t>
          </a:r>
        </a:p>
      </cdr:txBody>
    </cdr:sp>
  </cdr:relSizeAnchor>
  <cdr:relSizeAnchor xmlns:cdr="http://schemas.openxmlformats.org/drawingml/2006/chartDrawing">
    <cdr:from>
      <cdr:x>0.9085</cdr:x>
      <cdr:y>0.43374</cdr:y>
    </cdr:from>
    <cdr:to>
      <cdr:x>1</cdr:x>
      <cdr:y>0.56003</cdr:y>
    </cdr:to>
    <cdr:sp macro="" textlink="">
      <cdr:nvSpPr>
        <cdr:cNvPr id="6" name="TextBox 2"/>
        <cdr:cNvSpPr txBox="1"/>
      </cdr:nvSpPr>
      <cdr:spPr>
        <a:xfrm xmlns:a="http://schemas.openxmlformats.org/drawingml/2006/main">
          <a:off x="11385147" y="5186272"/>
          <a:ext cx="1146663" cy="151006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en-US" sz="900" b="0">
              <a:solidFill>
                <a:srgbClr val="40434B"/>
              </a:solidFill>
              <a:latin typeface="Roboto Black" panose="02000000000000000000" pitchFamily="2" charset="0"/>
              <a:ea typeface="Roboto Black" panose="02000000000000000000" pitchFamily="2" charset="0"/>
              <a:cs typeface="Roboto Regular"/>
            </a:rPr>
            <a:t>Including </a:t>
          </a:r>
          <a:r>
            <a:rPr lang="en-US" sz="900" b="0" u="none" baseline="0">
              <a:solidFill>
                <a:srgbClr val="40434B"/>
              </a:solidFill>
              <a:latin typeface="Roboto Black" panose="02000000000000000000" pitchFamily="2" charset="0"/>
              <a:ea typeface="Roboto Black" panose="02000000000000000000" pitchFamily="2" charset="0"/>
              <a:cs typeface="Roboto Regular"/>
            </a:rPr>
            <a:t>all  </a:t>
          </a:r>
        </a:p>
        <a:p xmlns:a="http://schemas.openxmlformats.org/drawingml/2006/main">
          <a:pPr algn="r"/>
          <a:r>
            <a:rPr lang="en-US" sz="900" b="0" u="none" baseline="0">
              <a:solidFill>
                <a:srgbClr val="40434B"/>
              </a:solidFill>
              <a:latin typeface="Roboto Black" panose="02000000000000000000" pitchFamily="2" charset="0"/>
              <a:ea typeface="Roboto Black" panose="02000000000000000000" pitchFamily="2" charset="0"/>
              <a:cs typeface="Roboto Regular"/>
            </a:rPr>
            <a:t>state funds </a:t>
          </a:r>
        </a:p>
        <a:p xmlns:a="http://schemas.openxmlformats.org/drawingml/2006/main">
          <a:pPr algn="r"/>
          <a:r>
            <a:rPr lang="en-US" sz="900" b="0" baseline="0">
              <a:solidFill>
                <a:srgbClr val="40434B"/>
              </a:solidFill>
              <a:latin typeface="Roboto Black" panose="02000000000000000000" pitchFamily="2" charset="0"/>
              <a:ea typeface="Roboto Black" panose="02000000000000000000" pitchFamily="2" charset="0"/>
              <a:cs typeface="Roboto Regular"/>
            </a:rPr>
            <a:t>(no federal funds)</a:t>
          </a:r>
          <a:endParaRPr lang="en-US" sz="900" b="0">
            <a:solidFill>
              <a:srgbClr val="40434B"/>
            </a:solidFill>
            <a:latin typeface="Roboto Black" panose="02000000000000000000" pitchFamily="2" charset="0"/>
            <a:ea typeface="Roboto Black" panose="02000000000000000000" pitchFamily="2" charset="0"/>
            <a:cs typeface="Roboto Regular"/>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erry.mi/AppData/Local/Box/Box%20Edit/Documents/tqpffeUJnEqMYeeXbVH7sw==/EX%2013-%20State%20Spending%20SFY91-18%20-%2020200508%20J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EX. 13"/>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98"/>
  <sheetViews>
    <sheetView showGridLines="0" tabSelected="1" topLeftCell="A23" zoomScaleNormal="100" workbookViewId="0">
      <selection activeCell="G35" sqref="G35"/>
    </sheetView>
  </sheetViews>
  <sheetFormatPr baseColWidth="10" defaultColWidth="8.83203125" defaultRowHeight="14"/>
  <cols>
    <col min="1" max="1" width="4.33203125" customWidth="1"/>
    <col min="2" max="2" width="19.6640625" customWidth="1"/>
    <col min="3" max="3" width="22.1640625" customWidth="1"/>
    <col min="4" max="4" width="21.6640625" customWidth="1"/>
    <col min="5" max="5" width="23" customWidth="1"/>
    <col min="6" max="6" width="11" customWidth="1"/>
    <col min="7" max="7" width="40.33203125" style="29" customWidth="1"/>
    <col min="8" max="10" width="14.83203125" customWidth="1"/>
    <col min="11" max="11" width="11.33203125" customWidth="1"/>
  </cols>
  <sheetData>
    <row r="1" spans="2:7" ht="35" customHeight="1">
      <c r="B1" s="35" t="s">
        <v>0</v>
      </c>
      <c r="C1" s="35"/>
      <c r="D1" s="35"/>
      <c r="E1" s="35"/>
      <c r="F1" s="1"/>
    </row>
    <row r="3" spans="2:7" ht="15.75" customHeight="1">
      <c r="B3" s="36" t="s">
        <v>1</v>
      </c>
      <c r="C3" s="38" t="s">
        <v>2</v>
      </c>
      <c r="D3" s="38" t="s">
        <v>3</v>
      </c>
      <c r="E3" s="38" t="s">
        <v>4</v>
      </c>
      <c r="G3" s="30"/>
    </row>
    <row r="4" spans="2:7" ht="31.5" customHeight="1">
      <c r="B4" s="37"/>
      <c r="C4" s="39"/>
      <c r="D4" s="39"/>
      <c r="E4" s="39"/>
    </row>
    <row r="5" spans="2:7">
      <c r="B5" s="26">
        <v>1992</v>
      </c>
      <c r="C5" s="4">
        <v>0.17810775393303208</v>
      </c>
      <c r="D5" s="4">
        <v>0.12132552171201293</v>
      </c>
      <c r="E5" s="4">
        <v>0.10029855326907931</v>
      </c>
    </row>
    <row r="6" spans="2:7">
      <c r="B6" s="27">
        <v>1993</v>
      </c>
      <c r="C6" s="5">
        <v>0.18798011820241214</v>
      </c>
      <c r="D6" s="5">
        <v>0.13281957409663278</v>
      </c>
      <c r="E6" s="5">
        <v>0.10948552433226393</v>
      </c>
    </row>
    <row r="7" spans="2:7">
      <c r="B7" s="26">
        <v>1994</v>
      </c>
      <c r="C7" s="4">
        <v>0.19693796394485685</v>
      </c>
      <c r="D7" s="4">
        <v>0.14222968568608341</v>
      </c>
      <c r="E7" s="4">
        <v>0.11315606657068353</v>
      </c>
    </row>
    <row r="8" spans="2:7">
      <c r="B8" s="27">
        <v>1995</v>
      </c>
      <c r="C8" s="5">
        <v>0.19832510098288153</v>
      </c>
      <c r="D8" s="5">
        <v>0.14428068223952539</v>
      </c>
      <c r="E8" s="5">
        <v>0.11634709500019802</v>
      </c>
    </row>
    <row r="9" spans="2:7">
      <c r="B9" s="26">
        <v>1996</v>
      </c>
      <c r="C9" s="4">
        <v>0.19936914988417986</v>
      </c>
      <c r="D9" s="4">
        <v>0.14698436419601632</v>
      </c>
      <c r="E9" s="4">
        <v>0.11717411219485908</v>
      </c>
    </row>
    <row r="10" spans="2:7">
      <c r="B10" s="27">
        <v>1997</v>
      </c>
      <c r="C10" s="5">
        <v>0.19953367583420498</v>
      </c>
      <c r="D10" s="5">
        <v>0.14605224820167922</v>
      </c>
      <c r="E10" s="5">
        <v>0.11531559256160054</v>
      </c>
    </row>
    <row r="11" spans="2:7">
      <c r="B11" s="26">
        <v>1998</v>
      </c>
      <c r="C11" s="4">
        <v>0.19553024034018496</v>
      </c>
      <c r="D11" s="4">
        <v>0.14807891582176891</v>
      </c>
      <c r="E11" s="4">
        <v>0.11550951006877219</v>
      </c>
    </row>
    <row r="12" spans="2:7">
      <c r="B12" s="27">
        <v>1999</v>
      </c>
      <c r="C12" s="5">
        <v>0.19488737316132199</v>
      </c>
      <c r="D12" s="5">
        <v>0.14400787719173369</v>
      </c>
      <c r="E12" s="5">
        <v>0.11395488878088443</v>
      </c>
    </row>
    <row r="13" spans="2:7">
      <c r="B13" s="26">
        <v>2000</v>
      </c>
      <c r="C13" s="4">
        <v>0.19109256452373252</v>
      </c>
      <c r="D13" s="4">
        <v>0.14956913064346386</v>
      </c>
      <c r="E13" s="4">
        <v>0.11005166231772397</v>
      </c>
      <c r="G13" s="31"/>
    </row>
    <row r="14" spans="2:7">
      <c r="B14" s="27">
        <v>2001</v>
      </c>
      <c r="C14" s="5">
        <v>0.19689746045778111</v>
      </c>
      <c r="D14" s="5">
        <v>0.15174692604072407</v>
      </c>
      <c r="E14" s="5">
        <v>0.11733925105197512</v>
      </c>
      <c r="G14" s="31"/>
    </row>
    <row r="15" spans="2:7">
      <c r="B15" s="26">
        <v>2002</v>
      </c>
      <c r="C15" s="4">
        <v>0.20728684891753132</v>
      </c>
      <c r="D15" s="4">
        <v>0.15797183053435421</v>
      </c>
      <c r="E15" s="4">
        <v>0.12157914329520288</v>
      </c>
      <c r="G15" s="31"/>
    </row>
    <row r="16" spans="2:7">
      <c r="B16" s="27">
        <v>2003</v>
      </c>
      <c r="C16" s="5">
        <v>0.21965897871034304</v>
      </c>
      <c r="D16" s="5">
        <v>0.17188241641886109</v>
      </c>
      <c r="E16" s="5">
        <v>0.13134802451882982</v>
      </c>
      <c r="G16" s="31"/>
    </row>
    <row r="17" spans="2:27">
      <c r="B17" s="26">
        <v>2004</v>
      </c>
      <c r="C17" s="4">
        <v>0.22108301659993398</v>
      </c>
      <c r="D17" s="4">
        <v>0.16870055876443998</v>
      </c>
      <c r="E17" s="4">
        <v>0.12892575399662676</v>
      </c>
      <c r="G17" s="31"/>
    </row>
    <row r="18" spans="2:27">
      <c r="B18" s="27">
        <v>2005</v>
      </c>
      <c r="C18" s="5">
        <v>0.22344274618681675</v>
      </c>
      <c r="D18" s="5">
        <v>0.17131308456830072</v>
      </c>
      <c r="E18" s="5">
        <v>0.13461668715280439</v>
      </c>
      <c r="G18" s="31"/>
    </row>
    <row r="19" spans="2:27">
      <c r="B19" s="26">
        <v>2006</v>
      </c>
      <c r="C19" s="4">
        <v>0.21415914312815404</v>
      </c>
      <c r="D19" s="4">
        <v>0.17429575117652549</v>
      </c>
      <c r="E19" s="4">
        <v>0.13305864846836676</v>
      </c>
      <c r="G19" s="31"/>
    </row>
    <row r="20" spans="2:27">
      <c r="B20" s="27">
        <v>2007</v>
      </c>
      <c r="C20" s="5">
        <v>0.20898747252685562</v>
      </c>
      <c r="D20" s="5">
        <v>0.1657935143102813</v>
      </c>
      <c r="E20" s="5">
        <v>0.12839120369263604</v>
      </c>
      <c r="G20" s="31"/>
    </row>
    <row r="21" spans="2:27">
      <c r="B21" s="26">
        <v>2008</v>
      </c>
      <c r="C21" s="4">
        <v>0.20522970931482801</v>
      </c>
      <c r="D21" s="4">
        <v>0.16048200721449499</v>
      </c>
      <c r="E21" s="4">
        <v>0.1252615537530786</v>
      </c>
      <c r="G21" s="31"/>
    </row>
    <row r="22" spans="2:27">
      <c r="B22" s="27">
        <v>2009</v>
      </c>
      <c r="C22" s="5">
        <v>0.21910901838790156</v>
      </c>
      <c r="D22" s="5">
        <v>0.16334242678357236</v>
      </c>
      <c r="E22" s="5">
        <v>0.12322399482945603</v>
      </c>
      <c r="G22" s="31"/>
    </row>
    <row r="23" spans="2:27">
      <c r="B23" s="26">
        <v>2010</v>
      </c>
      <c r="C23" s="4">
        <v>0.22224785080618731</v>
      </c>
      <c r="D23" s="4">
        <v>0.14816869334189745</v>
      </c>
      <c r="E23" s="4">
        <v>0.11562923336964137</v>
      </c>
      <c r="G23" s="31"/>
    </row>
    <row r="24" spans="2:27">
      <c r="B24" s="27">
        <v>2011</v>
      </c>
      <c r="C24" s="5">
        <v>0.23802349817140089</v>
      </c>
      <c r="D24" s="5">
        <v>0.16498195114871222</v>
      </c>
      <c r="E24" s="5">
        <v>0.13334075850884367</v>
      </c>
      <c r="G24" s="31"/>
    </row>
    <row r="25" spans="2:27">
      <c r="B25" s="26">
        <v>2012</v>
      </c>
      <c r="C25" s="4">
        <v>0.23647935273593634</v>
      </c>
      <c r="D25" s="4">
        <v>0.19206353522718345</v>
      </c>
      <c r="E25" s="4">
        <v>0.14546529398627611</v>
      </c>
      <c r="G25" s="31"/>
    </row>
    <row r="26" spans="2:27">
      <c r="B26" s="27">
        <v>2013</v>
      </c>
      <c r="C26" s="5">
        <v>0.24322315207073181</v>
      </c>
      <c r="D26" s="5">
        <v>0.1926678055408706</v>
      </c>
      <c r="E26" s="5">
        <v>0.15196576150114247</v>
      </c>
      <c r="G26" s="31"/>
    </row>
    <row r="27" spans="2:27">
      <c r="B27" s="26">
        <v>2014</v>
      </c>
      <c r="C27" s="7">
        <v>0.26520999833883979</v>
      </c>
      <c r="D27" s="7">
        <v>0.20025259319252983</v>
      </c>
      <c r="E27" s="7">
        <v>0.15791526269811557</v>
      </c>
      <c r="G27" s="31"/>
    </row>
    <row r="28" spans="2:27" ht="14.25" customHeight="1">
      <c r="B28" s="27">
        <v>2015</v>
      </c>
      <c r="C28" s="8">
        <v>0.2793481861200876</v>
      </c>
      <c r="D28" s="8">
        <v>0.19543896138750042</v>
      </c>
      <c r="E28" s="8">
        <v>0.15562413589554494</v>
      </c>
      <c r="G28" s="31"/>
      <c r="AA28" s="9"/>
    </row>
    <row r="29" spans="2:27">
      <c r="B29" s="26">
        <v>2016</v>
      </c>
      <c r="C29" s="7">
        <v>0.28783558392404657</v>
      </c>
      <c r="D29" s="7">
        <v>0.19552189275186913</v>
      </c>
      <c r="E29" s="7">
        <v>0.15823112236575343</v>
      </c>
    </row>
    <row r="30" spans="2:27">
      <c r="B30" s="27">
        <v>2017</v>
      </c>
      <c r="C30" s="8">
        <v>0.28903221677287222</v>
      </c>
      <c r="D30" s="8">
        <v>0.19860962147999642</v>
      </c>
      <c r="E30" s="8">
        <v>0.16020955876304696</v>
      </c>
    </row>
    <row r="31" spans="2:27">
      <c r="B31" s="28">
        <v>2018</v>
      </c>
      <c r="C31" s="10">
        <v>0.29202647016119498</v>
      </c>
      <c r="D31" s="10">
        <v>0.20017267302971659</v>
      </c>
      <c r="E31" s="10">
        <v>0.16314834231172493</v>
      </c>
    </row>
    <row r="32" spans="2:27" ht="39.75" customHeight="1">
      <c r="B32" s="40" t="s">
        <v>5</v>
      </c>
      <c r="C32" s="40"/>
      <c r="D32" s="40"/>
      <c r="E32" s="40"/>
    </row>
    <row r="33" spans="2:6" ht="87.5" customHeight="1">
      <c r="B33" s="33" t="s">
        <v>28</v>
      </c>
      <c r="C33" s="33"/>
      <c r="D33" s="33"/>
      <c r="E33" s="33"/>
    </row>
    <row r="34" spans="2:6" ht="36" customHeight="1">
      <c r="B34" s="33" t="s">
        <v>6</v>
      </c>
      <c r="C34" s="33"/>
      <c r="D34" s="33"/>
      <c r="E34" s="33"/>
      <c r="F34" s="11"/>
    </row>
    <row r="35" spans="2:6" ht="87" customHeight="1">
      <c r="F35" s="12"/>
    </row>
    <row r="36" spans="2:6" ht="30" customHeight="1">
      <c r="F36" s="13"/>
    </row>
    <row r="61" ht="38.25" customHeight="1"/>
    <row r="62" ht="83.75" customHeight="1"/>
    <row r="63" ht="30.75" customHeight="1"/>
    <row r="69" spans="8:18" ht="90.75" customHeight="1">
      <c r="H69" s="14"/>
      <c r="I69" s="2"/>
      <c r="J69" s="2"/>
      <c r="K69" s="2"/>
      <c r="M69" s="2"/>
      <c r="N69" s="2"/>
      <c r="O69" s="2"/>
      <c r="Q69" s="34"/>
      <c r="R69" s="34"/>
    </row>
    <row r="70" spans="8:18">
      <c r="I70" s="15"/>
      <c r="J70" s="6"/>
      <c r="K70" s="6"/>
      <c r="Q70" s="6"/>
    </row>
    <row r="71" spans="8:18">
      <c r="I71" s="15"/>
      <c r="J71" s="6"/>
      <c r="K71" s="6"/>
      <c r="Q71" s="6"/>
    </row>
    <row r="72" spans="8:18">
      <c r="I72" s="15"/>
      <c r="J72" s="6"/>
      <c r="K72" s="6"/>
      <c r="Q72" s="6"/>
    </row>
    <row r="73" spans="8:18">
      <c r="I73" s="15"/>
      <c r="J73" s="6"/>
      <c r="K73" s="6"/>
      <c r="Q73" s="6"/>
    </row>
    <row r="74" spans="8:18">
      <c r="I74" s="15"/>
      <c r="J74" s="6"/>
      <c r="K74" s="6"/>
      <c r="Q74" s="6"/>
    </row>
    <row r="75" spans="8:18">
      <c r="I75" s="15"/>
      <c r="J75" s="6"/>
      <c r="K75" s="6"/>
      <c r="Q75" s="6"/>
    </row>
    <row r="76" spans="8:18">
      <c r="I76" s="15"/>
      <c r="J76" s="6"/>
      <c r="K76" s="6"/>
      <c r="Q76" s="6"/>
    </row>
    <row r="77" spans="8:18">
      <c r="I77" s="15"/>
      <c r="J77" s="6"/>
      <c r="K77" s="6"/>
      <c r="Q77" s="6"/>
    </row>
    <row r="78" spans="8:18">
      <c r="I78" s="15"/>
      <c r="J78" s="6"/>
      <c r="K78" s="6"/>
      <c r="Q78" s="6"/>
    </row>
    <row r="79" spans="8:18">
      <c r="I79" s="15"/>
      <c r="J79" s="6"/>
      <c r="K79" s="6"/>
      <c r="Q79" s="6"/>
    </row>
    <row r="80" spans="8:18">
      <c r="I80" s="15"/>
      <c r="J80" s="6"/>
      <c r="K80" s="6"/>
      <c r="Q80" s="6"/>
    </row>
    <row r="81" spans="8:17">
      <c r="I81" s="6"/>
      <c r="J81" s="6"/>
      <c r="K81" s="6"/>
      <c r="M81" s="6"/>
      <c r="N81" s="6"/>
      <c r="O81" s="6"/>
      <c r="Q81" s="6"/>
    </row>
    <row r="82" spans="8:17">
      <c r="I82" s="6"/>
      <c r="J82" s="6"/>
      <c r="K82" s="6"/>
      <c r="M82" s="6"/>
      <c r="N82" s="6"/>
      <c r="O82" s="6"/>
      <c r="Q82" s="6"/>
    </row>
    <row r="83" spans="8:17">
      <c r="I83" s="6"/>
      <c r="J83" s="6"/>
      <c r="K83" s="6"/>
      <c r="M83" s="6"/>
      <c r="N83" s="6"/>
      <c r="O83" s="6"/>
      <c r="Q83" s="6"/>
    </row>
    <row r="84" spans="8:17">
      <c r="I84" s="6"/>
      <c r="J84" s="6"/>
      <c r="K84" s="6"/>
      <c r="M84" s="6"/>
      <c r="N84" s="6"/>
      <c r="O84" s="6"/>
      <c r="Q84" s="6"/>
    </row>
    <row r="85" spans="8:17">
      <c r="I85" s="6"/>
      <c r="J85" s="6"/>
      <c r="K85" s="6"/>
      <c r="M85" s="6"/>
      <c r="N85" s="6"/>
      <c r="O85" s="6"/>
      <c r="Q85" s="6"/>
    </row>
    <row r="86" spans="8:17">
      <c r="I86" s="6"/>
      <c r="J86" s="6"/>
      <c r="K86" s="6"/>
      <c r="M86" s="6"/>
      <c r="N86" s="6"/>
      <c r="O86" s="6"/>
      <c r="Q86" s="6"/>
    </row>
    <row r="87" spans="8:17">
      <c r="I87" s="6"/>
      <c r="J87" s="6"/>
      <c r="K87" s="6"/>
      <c r="M87" s="6"/>
      <c r="N87" s="6"/>
      <c r="O87" s="6"/>
      <c r="Q87" s="6"/>
    </row>
    <row r="88" spans="8:17">
      <c r="I88" s="6"/>
      <c r="J88" s="6"/>
      <c r="K88" s="6"/>
      <c r="M88" s="6"/>
      <c r="N88" s="6"/>
      <c r="O88" s="6"/>
      <c r="Q88" s="6"/>
    </row>
    <row r="89" spans="8:17">
      <c r="I89" s="6"/>
      <c r="J89" s="6"/>
      <c r="K89" s="6"/>
      <c r="M89" s="6"/>
      <c r="N89" s="6"/>
      <c r="O89" s="6"/>
      <c r="Q89" s="6"/>
    </row>
    <row r="90" spans="8:17">
      <c r="I90" s="6"/>
      <c r="J90" s="6"/>
      <c r="K90" s="6"/>
      <c r="M90" s="6"/>
      <c r="N90" s="6"/>
      <c r="O90" s="6"/>
      <c r="Q90" s="6"/>
    </row>
    <row r="91" spans="8:17">
      <c r="I91" s="6"/>
      <c r="J91" s="6"/>
      <c r="K91" s="6"/>
      <c r="M91" s="6"/>
      <c r="N91" s="6"/>
      <c r="O91" s="6"/>
      <c r="Q91" s="6"/>
    </row>
    <row r="92" spans="8:17">
      <c r="I92" s="6"/>
      <c r="J92" s="6"/>
      <c r="K92" s="6"/>
      <c r="M92" s="6"/>
      <c r="N92" s="6"/>
      <c r="O92" s="6"/>
      <c r="Q92" s="6"/>
    </row>
    <row r="93" spans="8:17">
      <c r="I93" s="6"/>
      <c r="J93" s="6"/>
      <c r="K93" s="6"/>
      <c r="M93" s="6"/>
      <c r="N93" s="6"/>
      <c r="O93" s="6"/>
      <c r="Q93" s="6"/>
    </row>
    <row r="94" spans="8:17">
      <c r="H94" s="16"/>
      <c r="I94" s="6"/>
      <c r="J94" s="6"/>
      <c r="K94" s="6"/>
      <c r="M94" s="6"/>
      <c r="N94" s="6"/>
      <c r="O94" s="6"/>
      <c r="Q94" s="6"/>
    </row>
    <row r="95" spans="8:17">
      <c r="I95" s="6"/>
      <c r="J95" s="6"/>
      <c r="K95" s="6"/>
      <c r="M95" s="6"/>
      <c r="N95" s="6"/>
      <c r="O95" s="6"/>
      <c r="Q95" s="6"/>
    </row>
    <row r="96" spans="8:17">
      <c r="I96" s="17"/>
      <c r="J96" s="6"/>
      <c r="K96" s="17"/>
      <c r="M96" s="6"/>
      <c r="N96" s="6"/>
      <c r="O96" s="6"/>
      <c r="Q96" s="6"/>
    </row>
    <row r="97" spans="8:17">
      <c r="H97" s="16"/>
      <c r="I97" s="17"/>
      <c r="J97" s="6"/>
      <c r="K97" s="17"/>
      <c r="Q97" s="6"/>
    </row>
    <row r="98" spans="8:17">
      <c r="K98" s="18"/>
    </row>
  </sheetData>
  <mergeCells count="9">
    <mergeCell ref="B33:E33"/>
    <mergeCell ref="B34:E34"/>
    <mergeCell ref="Q69:R69"/>
    <mergeCell ref="B1:E1"/>
    <mergeCell ref="B3:B4"/>
    <mergeCell ref="C3:C4"/>
    <mergeCell ref="D3:D4"/>
    <mergeCell ref="E3:E4"/>
    <mergeCell ref="B32:E32"/>
  </mergeCells>
  <pageMargins left="0.75" right="0.75" top="0.75" bottom="0.75" header="0.5" footer="0.5"/>
  <pageSetup fitToHeight="2" orientation="portrait" useFirstPageNumber="1" horizontalDpi="1200" verticalDpi="1200" r:id="rId1"/>
  <headerFooter>
    <oddFooter>&amp;L&amp;K000000&amp;G&amp;R&amp;K000000Page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A97"/>
  <sheetViews>
    <sheetView showGridLines="0" view="pageBreakPreview" zoomScale="90" zoomScaleNormal="100" zoomScaleSheetLayoutView="90" workbookViewId="0">
      <selection activeCell="E66" sqref="E66"/>
    </sheetView>
  </sheetViews>
  <sheetFormatPr baseColWidth="10" defaultColWidth="8.83203125" defaultRowHeight="14"/>
  <cols>
    <col min="1" max="1" width="4.33203125" customWidth="1"/>
    <col min="2" max="5" width="17.33203125" customWidth="1"/>
    <col min="6" max="6" width="22.83203125" customWidth="1"/>
    <col min="7" max="7" width="11" customWidth="1"/>
    <col min="8" max="10" width="14.83203125" customWidth="1"/>
    <col min="11" max="11" width="11.33203125" customWidth="1"/>
    <col min="16" max="16" width="62.33203125" customWidth="1"/>
  </cols>
  <sheetData>
    <row r="1" spans="2:16" ht="28.25" customHeight="1">
      <c r="B1" s="19"/>
      <c r="P1" t="s">
        <v>24</v>
      </c>
    </row>
    <row r="2" spans="2:16" ht="28.25" customHeight="1">
      <c r="B2" s="43" t="s">
        <v>7</v>
      </c>
      <c r="C2" s="43"/>
      <c r="D2" s="43"/>
      <c r="E2" s="43"/>
      <c r="F2" s="43"/>
      <c r="G2" s="43"/>
      <c r="H2" s="43"/>
      <c r="P2" s="25" t="s">
        <v>22</v>
      </c>
    </row>
    <row r="3" spans="2:16" ht="15">
      <c r="C3" s="2"/>
      <c r="D3" s="2"/>
      <c r="E3" s="2"/>
      <c r="G3" s="2"/>
      <c r="P3" s="32" t="s">
        <v>23</v>
      </c>
    </row>
    <row r="4" spans="2:16">
      <c r="C4" s="20"/>
      <c r="D4" s="6"/>
      <c r="E4" s="6"/>
    </row>
    <row r="5" spans="2:16">
      <c r="C5" s="20"/>
      <c r="D5" s="6"/>
      <c r="E5" s="6"/>
    </row>
    <row r="6" spans="2:16">
      <c r="C6" s="20"/>
      <c r="D6" s="6"/>
      <c r="E6" s="6"/>
    </row>
    <row r="7" spans="2:16">
      <c r="C7" s="20"/>
      <c r="D7" s="6"/>
      <c r="E7" s="6"/>
    </row>
    <row r="8" spans="2:16">
      <c r="C8" s="20"/>
      <c r="D8" s="6"/>
      <c r="E8" s="6"/>
    </row>
    <row r="9" spans="2:16">
      <c r="C9" s="20"/>
      <c r="D9" s="6"/>
      <c r="E9" s="6"/>
    </row>
    <row r="10" spans="2:16">
      <c r="C10" s="20"/>
      <c r="D10" s="6"/>
      <c r="E10" s="6"/>
    </row>
    <row r="11" spans="2:16">
      <c r="C11" s="20"/>
      <c r="D11" s="6"/>
      <c r="E11" s="6"/>
    </row>
    <row r="12" spans="2:16">
      <c r="C12" s="20"/>
      <c r="D12" s="6"/>
      <c r="E12" s="6"/>
    </row>
    <row r="13" spans="2:16">
      <c r="C13" s="20"/>
      <c r="D13" s="6"/>
      <c r="E13" s="6"/>
    </row>
    <row r="14" spans="2:16">
      <c r="C14" s="20"/>
      <c r="D14" s="6"/>
      <c r="E14" s="6"/>
    </row>
    <row r="15" spans="2:16">
      <c r="C15" s="6"/>
      <c r="D15" s="6"/>
      <c r="E15" s="6"/>
      <c r="G15" s="6"/>
    </row>
    <row r="16" spans="2:16">
      <c r="C16" s="6"/>
      <c r="D16" s="6"/>
      <c r="E16" s="6"/>
      <c r="G16" s="6"/>
    </row>
    <row r="17" spans="2:27">
      <c r="C17" s="6"/>
      <c r="D17" s="6"/>
      <c r="E17" s="6"/>
      <c r="G17" s="6"/>
    </row>
    <row r="18" spans="2:27">
      <c r="C18" s="6"/>
      <c r="D18" s="6"/>
      <c r="E18" s="6"/>
      <c r="G18" s="6"/>
    </row>
    <row r="19" spans="2:27">
      <c r="C19" s="6"/>
      <c r="D19" s="6"/>
      <c r="E19" s="6"/>
      <c r="G19" s="6"/>
    </row>
    <row r="20" spans="2:27">
      <c r="C20" s="6"/>
      <c r="D20" s="6"/>
      <c r="E20" s="6"/>
      <c r="G20" s="6"/>
    </row>
    <row r="21" spans="2:27">
      <c r="C21" s="6"/>
      <c r="D21" s="6"/>
      <c r="E21" s="6"/>
      <c r="G21" s="6"/>
    </row>
    <row r="22" spans="2:27">
      <c r="C22" s="6"/>
      <c r="D22" s="6"/>
      <c r="E22" s="6"/>
      <c r="G22" s="6"/>
    </row>
    <row r="23" spans="2:27">
      <c r="C23" s="6"/>
      <c r="D23" s="6"/>
      <c r="E23" s="6"/>
      <c r="G23" s="6"/>
    </row>
    <row r="24" spans="2:27">
      <c r="C24" s="6"/>
      <c r="D24" s="6"/>
      <c r="E24" s="6"/>
      <c r="G24" s="6"/>
      <c r="P24" t="s">
        <v>26</v>
      </c>
    </row>
    <row r="25" spans="2:27">
      <c r="C25" s="6"/>
      <c r="D25" s="6"/>
      <c r="E25" s="6"/>
      <c r="G25" s="6"/>
      <c r="P25" t="s">
        <v>25</v>
      </c>
    </row>
    <row r="26" spans="2:27">
      <c r="C26" s="6"/>
      <c r="D26" s="6"/>
      <c r="E26" s="6"/>
      <c r="G26" s="6"/>
    </row>
    <row r="27" spans="2:27" ht="409.5" customHeight="1">
      <c r="C27" s="6"/>
      <c r="D27" s="6"/>
      <c r="E27" s="6"/>
      <c r="G27" s="6"/>
    </row>
    <row r="28" spans="2:27" ht="214.5" customHeight="1">
      <c r="G28" s="6"/>
    </row>
    <row r="29" spans="2:27" ht="52.25" customHeight="1">
      <c r="G29" s="6"/>
    </row>
    <row r="30" spans="2:27">
      <c r="B30" s="44" t="s">
        <v>8</v>
      </c>
      <c r="C30" s="44"/>
      <c r="D30" s="44"/>
      <c r="E30" s="44"/>
      <c r="F30" s="44"/>
      <c r="G30" s="6"/>
    </row>
    <row r="31" spans="2:27" ht="13.5" customHeight="1">
      <c r="G31" s="6"/>
      <c r="AA31" s="9"/>
    </row>
    <row r="32" spans="2:27" ht="30" customHeight="1">
      <c r="B32" s="36" t="s">
        <v>1</v>
      </c>
      <c r="C32" s="45" t="s">
        <v>9</v>
      </c>
      <c r="D32" s="45" t="s">
        <v>10</v>
      </c>
      <c r="E32" s="45" t="s">
        <v>11</v>
      </c>
    </row>
    <row r="33" spans="2:5">
      <c r="B33" s="37"/>
      <c r="C33" s="45"/>
      <c r="D33" s="45"/>
      <c r="E33" s="45"/>
    </row>
    <row r="34" spans="2:5">
      <c r="B34" s="3">
        <f>H71</f>
        <v>1992</v>
      </c>
      <c r="C34" s="21">
        <f t="shared" ref="C34:D59" si="0">J71</f>
        <v>0.17810775393303208</v>
      </c>
      <c r="D34" s="21">
        <f t="shared" si="0"/>
        <v>0.12132552171201293</v>
      </c>
      <c r="E34" s="21">
        <f t="shared" ref="E34:E60" si="1">I71</f>
        <v>0.10029855326907931</v>
      </c>
    </row>
    <row r="35" spans="2:5">
      <c r="B35" s="3">
        <f t="shared" ref="B35:B60" si="2">H72</f>
        <v>1993</v>
      </c>
      <c r="C35" s="21">
        <f t="shared" si="0"/>
        <v>0.18798011820241214</v>
      </c>
      <c r="D35" s="21">
        <f t="shared" si="0"/>
        <v>0.13281957409663278</v>
      </c>
      <c r="E35" s="21">
        <f t="shared" si="1"/>
        <v>0.10948552433226393</v>
      </c>
    </row>
    <row r="36" spans="2:5">
      <c r="B36" s="3">
        <f t="shared" si="2"/>
        <v>1994</v>
      </c>
      <c r="C36" s="21">
        <f t="shared" si="0"/>
        <v>0.19693796394485685</v>
      </c>
      <c r="D36" s="21">
        <f t="shared" si="0"/>
        <v>0.14222968568608341</v>
      </c>
      <c r="E36" s="21">
        <f t="shared" si="1"/>
        <v>0.11315606657068353</v>
      </c>
    </row>
    <row r="37" spans="2:5">
      <c r="B37" s="3">
        <f t="shared" si="2"/>
        <v>1995</v>
      </c>
      <c r="C37" s="21">
        <f t="shared" si="0"/>
        <v>0.19832510098288153</v>
      </c>
      <c r="D37" s="21">
        <f t="shared" si="0"/>
        <v>0.14428068223952539</v>
      </c>
      <c r="E37" s="21">
        <f t="shared" si="1"/>
        <v>0.11634709500019802</v>
      </c>
    </row>
    <row r="38" spans="2:5">
      <c r="B38" s="3">
        <f t="shared" si="2"/>
        <v>1996</v>
      </c>
      <c r="C38" s="21">
        <f t="shared" si="0"/>
        <v>0.19936914988417986</v>
      </c>
      <c r="D38" s="21">
        <f t="shared" si="0"/>
        <v>0.14698436419601632</v>
      </c>
      <c r="E38" s="21">
        <f t="shared" si="1"/>
        <v>0.11717411219485908</v>
      </c>
    </row>
    <row r="39" spans="2:5">
      <c r="B39" s="3">
        <f t="shared" si="2"/>
        <v>1997</v>
      </c>
      <c r="C39" s="21">
        <f t="shared" si="0"/>
        <v>0.19953367583420498</v>
      </c>
      <c r="D39" s="21">
        <f t="shared" si="0"/>
        <v>0.14605224820167922</v>
      </c>
      <c r="E39" s="21">
        <f t="shared" si="1"/>
        <v>0.11531559256160054</v>
      </c>
    </row>
    <row r="40" spans="2:5">
      <c r="B40" s="3">
        <f t="shared" si="2"/>
        <v>1998</v>
      </c>
      <c r="C40" s="21">
        <f t="shared" si="0"/>
        <v>0.19553024034018496</v>
      </c>
      <c r="D40" s="21">
        <f t="shared" si="0"/>
        <v>0.14807891582176891</v>
      </c>
      <c r="E40" s="21">
        <f t="shared" si="1"/>
        <v>0.11550951006877219</v>
      </c>
    </row>
    <row r="41" spans="2:5">
      <c r="B41" s="3">
        <f t="shared" si="2"/>
        <v>1999</v>
      </c>
      <c r="C41" s="21">
        <f t="shared" si="0"/>
        <v>0.19488737316132199</v>
      </c>
      <c r="D41" s="21">
        <f t="shared" si="0"/>
        <v>0.14400787719173369</v>
      </c>
      <c r="E41" s="21">
        <f t="shared" si="1"/>
        <v>0.11395488878088443</v>
      </c>
    </row>
    <row r="42" spans="2:5">
      <c r="B42" s="3">
        <f t="shared" si="2"/>
        <v>2000</v>
      </c>
      <c r="C42" s="21">
        <f t="shared" si="0"/>
        <v>0.19109256452373252</v>
      </c>
      <c r="D42" s="21">
        <f t="shared" si="0"/>
        <v>0.14956913064346386</v>
      </c>
      <c r="E42" s="21">
        <f t="shared" si="1"/>
        <v>0.11005166231772397</v>
      </c>
    </row>
    <row r="43" spans="2:5">
      <c r="B43" s="3">
        <f t="shared" si="2"/>
        <v>2001</v>
      </c>
      <c r="C43" s="21">
        <f t="shared" si="0"/>
        <v>0.19689746045778111</v>
      </c>
      <c r="D43" s="21">
        <f t="shared" si="0"/>
        <v>0.15174692604072407</v>
      </c>
      <c r="E43" s="21">
        <f t="shared" si="1"/>
        <v>0.11733925105197512</v>
      </c>
    </row>
    <row r="44" spans="2:5">
      <c r="B44" s="3">
        <f t="shared" si="2"/>
        <v>2002</v>
      </c>
      <c r="C44" s="21">
        <f t="shared" si="0"/>
        <v>0.20728684891753132</v>
      </c>
      <c r="D44" s="21">
        <f t="shared" si="0"/>
        <v>0.15797183053435421</v>
      </c>
      <c r="E44" s="21">
        <f t="shared" si="1"/>
        <v>0.12157914329520288</v>
      </c>
    </row>
    <row r="45" spans="2:5">
      <c r="B45" s="3">
        <f t="shared" si="2"/>
        <v>2003</v>
      </c>
      <c r="C45" s="21">
        <f t="shared" si="0"/>
        <v>0.21965897871034304</v>
      </c>
      <c r="D45" s="21">
        <f t="shared" si="0"/>
        <v>0.17188241641886109</v>
      </c>
      <c r="E45" s="21">
        <f t="shared" si="1"/>
        <v>0.13134802451882982</v>
      </c>
    </row>
    <row r="46" spans="2:5">
      <c r="B46" s="3">
        <f t="shared" si="2"/>
        <v>2004</v>
      </c>
      <c r="C46" s="21">
        <f t="shared" si="0"/>
        <v>0.22108301659993398</v>
      </c>
      <c r="D46" s="21">
        <f t="shared" si="0"/>
        <v>0.16870055876443998</v>
      </c>
      <c r="E46" s="21">
        <f t="shared" si="1"/>
        <v>0.12892575399662676</v>
      </c>
    </row>
    <row r="47" spans="2:5">
      <c r="B47" s="3">
        <f t="shared" si="2"/>
        <v>2005</v>
      </c>
      <c r="C47" s="21">
        <f t="shared" si="0"/>
        <v>0.22344274618681675</v>
      </c>
      <c r="D47" s="21">
        <f t="shared" si="0"/>
        <v>0.17131308456830072</v>
      </c>
      <c r="E47" s="21">
        <f t="shared" si="1"/>
        <v>0.13461668715280439</v>
      </c>
    </row>
    <row r="48" spans="2:5">
      <c r="B48" s="3">
        <f t="shared" si="2"/>
        <v>2006</v>
      </c>
      <c r="C48" s="21">
        <f t="shared" si="0"/>
        <v>0.21415914312815404</v>
      </c>
      <c r="D48" s="21">
        <f t="shared" si="0"/>
        <v>0.17429575117652549</v>
      </c>
      <c r="E48" s="21">
        <f t="shared" si="1"/>
        <v>0.13305864846836676</v>
      </c>
    </row>
    <row r="49" spans="2:6">
      <c r="B49" s="3">
        <f t="shared" si="2"/>
        <v>2007</v>
      </c>
      <c r="C49" s="21">
        <f t="shared" si="0"/>
        <v>0.20898747252685562</v>
      </c>
      <c r="D49" s="21">
        <f t="shared" si="0"/>
        <v>0.1657935143102813</v>
      </c>
      <c r="E49" s="21">
        <f t="shared" si="1"/>
        <v>0.12839120369263604</v>
      </c>
    </row>
    <row r="50" spans="2:6">
      <c r="B50" s="3">
        <f t="shared" si="2"/>
        <v>2008</v>
      </c>
      <c r="C50" s="21">
        <f t="shared" si="0"/>
        <v>0.20522970931482801</v>
      </c>
      <c r="D50" s="21">
        <f t="shared" si="0"/>
        <v>0.16048200721449499</v>
      </c>
      <c r="E50" s="21">
        <f t="shared" si="1"/>
        <v>0.1252615537530786</v>
      </c>
    </row>
    <row r="51" spans="2:6">
      <c r="B51" s="3">
        <f t="shared" si="2"/>
        <v>2009</v>
      </c>
      <c r="C51" s="21">
        <f t="shared" si="0"/>
        <v>0.21910901838790156</v>
      </c>
      <c r="D51" s="21">
        <f t="shared" si="0"/>
        <v>0.16334242678357236</v>
      </c>
      <c r="E51" s="21">
        <f t="shared" si="1"/>
        <v>0.12322399482945603</v>
      </c>
    </row>
    <row r="52" spans="2:6">
      <c r="B52" s="3">
        <f t="shared" si="2"/>
        <v>2010</v>
      </c>
      <c r="C52" s="21">
        <f t="shared" si="0"/>
        <v>0.22224785080618731</v>
      </c>
      <c r="D52" s="21">
        <f t="shared" si="0"/>
        <v>0.14816869334189745</v>
      </c>
      <c r="E52" s="21">
        <f t="shared" si="1"/>
        <v>0.11562923336964137</v>
      </c>
    </row>
    <row r="53" spans="2:6">
      <c r="B53" s="3">
        <f t="shared" si="2"/>
        <v>2011</v>
      </c>
      <c r="C53" s="21">
        <f t="shared" si="0"/>
        <v>0.23802349817140089</v>
      </c>
      <c r="D53" s="21">
        <f t="shared" si="0"/>
        <v>0.16498195114871222</v>
      </c>
      <c r="E53" s="21">
        <f t="shared" si="1"/>
        <v>0.13334075850884367</v>
      </c>
    </row>
    <row r="54" spans="2:6">
      <c r="B54" s="3">
        <f t="shared" si="2"/>
        <v>2012</v>
      </c>
      <c r="C54" s="21">
        <f t="shared" si="0"/>
        <v>0.23647935273593634</v>
      </c>
      <c r="D54" s="21">
        <f t="shared" si="0"/>
        <v>0.19206353522718345</v>
      </c>
      <c r="E54" s="21">
        <f t="shared" si="1"/>
        <v>0.14546529398627611</v>
      </c>
    </row>
    <row r="55" spans="2:6">
      <c r="B55" s="3">
        <f t="shared" si="2"/>
        <v>2013</v>
      </c>
      <c r="C55" s="21">
        <f t="shared" si="0"/>
        <v>0.24322315207073181</v>
      </c>
      <c r="D55" s="21">
        <f t="shared" si="0"/>
        <v>0.1926678055408706</v>
      </c>
      <c r="E55" s="21">
        <f t="shared" si="1"/>
        <v>0.15196576150114247</v>
      </c>
    </row>
    <row r="56" spans="2:6">
      <c r="B56" s="3">
        <f t="shared" si="2"/>
        <v>2014</v>
      </c>
      <c r="C56" s="21">
        <f t="shared" si="0"/>
        <v>0.26520999833883979</v>
      </c>
      <c r="D56" s="21">
        <f t="shared" si="0"/>
        <v>0.20025259319252983</v>
      </c>
      <c r="E56" s="21">
        <f t="shared" si="1"/>
        <v>0.15791526269811557</v>
      </c>
    </row>
    <row r="57" spans="2:6">
      <c r="B57" s="3">
        <f t="shared" si="2"/>
        <v>2015</v>
      </c>
      <c r="C57" s="21">
        <f t="shared" si="0"/>
        <v>0.2793481861200876</v>
      </c>
      <c r="D57" s="21">
        <f t="shared" si="0"/>
        <v>0.19543896138750042</v>
      </c>
      <c r="E57" s="21">
        <f t="shared" si="1"/>
        <v>0.15562413589554494</v>
      </c>
    </row>
    <row r="58" spans="2:6">
      <c r="B58" s="3">
        <f t="shared" si="2"/>
        <v>2016</v>
      </c>
      <c r="C58" s="21">
        <f t="shared" si="0"/>
        <v>0.28783558392404657</v>
      </c>
      <c r="D58" s="21">
        <f t="shared" si="0"/>
        <v>0.19552189275186913</v>
      </c>
      <c r="E58" s="21">
        <f t="shared" si="1"/>
        <v>0.15823112236575343</v>
      </c>
    </row>
    <row r="59" spans="2:6">
      <c r="B59" s="3">
        <f t="shared" si="2"/>
        <v>2017</v>
      </c>
      <c r="C59" s="21">
        <f t="shared" si="0"/>
        <v>0.28903221677287222</v>
      </c>
      <c r="D59" s="21">
        <f t="shared" si="0"/>
        <v>0.19860962147999642</v>
      </c>
      <c r="E59" s="21">
        <f t="shared" si="1"/>
        <v>0.16020955876304696</v>
      </c>
    </row>
    <row r="60" spans="2:6">
      <c r="B60" s="3">
        <f t="shared" si="2"/>
        <v>2018</v>
      </c>
      <c r="C60" s="21">
        <f t="shared" ref="C60:D60" si="3">J97</f>
        <v>0.29202647016119498</v>
      </c>
      <c r="D60" s="21">
        <f t="shared" si="3"/>
        <v>0.20017267302971659</v>
      </c>
      <c r="E60" s="21">
        <f t="shared" si="1"/>
        <v>0.16314834231172493</v>
      </c>
    </row>
    <row r="61" spans="2:6" ht="45.75" customHeight="1">
      <c r="B61" s="41" t="s">
        <v>12</v>
      </c>
      <c r="C61" s="41"/>
      <c r="D61" s="41"/>
      <c r="E61" s="41"/>
    </row>
    <row r="62" spans="2:6" ht="101.25" customHeight="1">
      <c r="B62" s="42" t="s">
        <v>13</v>
      </c>
      <c r="C62" s="42"/>
      <c r="D62" s="42"/>
      <c r="E62" s="42"/>
      <c r="F62" s="22"/>
    </row>
    <row r="63" spans="2:6" ht="48.5" customHeight="1">
      <c r="B63" s="42" t="s">
        <v>14</v>
      </c>
      <c r="C63" s="42"/>
      <c r="D63" s="42"/>
      <c r="E63" s="42"/>
      <c r="F63" s="22"/>
    </row>
    <row r="64" spans="2:6" ht="93" customHeight="1">
      <c r="F64" s="22"/>
    </row>
    <row r="65" spans="8:15" ht="46.5" customHeight="1"/>
    <row r="67" spans="8:15" ht="21">
      <c r="H67" s="23" t="s">
        <v>27</v>
      </c>
    </row>
    <row r="68" spans="8:15">
      <c r="H68" t="s">
        <v>15</v>
      </c>
    </row>
    <row r="69" spans="8:15">
      <c r="H69" t="s">
        <v>16</v>
      </c>
    </row>
    <row r="70" spans="8:15" ht="32">
      <c r="H70" s="14" t="s">
        <v>17</v>
      </c>
      <c r="I70" s="2" t="s">
        <v>18</v>
      </c>
      <c r="J70" s="2" t="s">
        <v>19</v>
      </c>
      <c r="K70" s="2" t="s">
        <v>20</v>
      </c>
      <c r="N70" s="34" t="s">
        <v>21</v>
      </c>
      <c r="O70" s="34"/>
    </row>
    <row r="71" spans="8:15">
      <c r="H71">
        <f>'[1]Table, EX. 13'!B5</f>
        <v>1992</v>
      </c>
      <c r="I71" s="15">
        <f>'[1]Table, EX. 13'!E5</f>
        <v>0.10029855326907931</v>
      </c>
      <c r="J71" s="6">
        <f>'[1]Table, EX. 13'!C5</f>
        <v>0.17810775393303208</v>
      </c>
      <c r="K71" s="6">
        <f>'[1]Table, EX. 13'!D5</f>
        <v>0.12132552171201293</v>
      </c>
      <c r="N71" s="6">
        <f t="shared" ref="N71:N97" si="4">J71-K71</f>
        <v>5.6782232221019149E-2</v>
      </c>
    </row>
    <row r="72" spans="8:15">
      <c r="H72">
        <f>'[1]Table, EX. 13'!B6</f>
        <v>1993</v>
      </c>
      <c r="I72" s="15">
        <f>'[1]Table, EX. 13'!E6</f>
        <v>0.10948552433226393</v>
      </c>
      <c r="J72" s="6">
        <f>'[1]Table, EX. 13'!C6</f>
        <v>0.18798011820241214</v>
      </c>
      <c r="K72" s="6">
        <f>'[1]Table, EX. 13'!D6</f>
        <v>0.13281957409663278</v>
      </c>
      <c r="N72" s="6">
        <f t="shared" si="4"/>
        <v>5.5160544105779363E-2</v>
      </c>
    </row>
    <row r="73" spans="8:15">
      <c r="H73">
        <f>'[1]Table, EX. 13'!B7</f>
        <v>1994</v>
      </c>
      <c r="I73" s="15">
        <f>'[1]Table, EX. 13'!E7</f>
        <v>0.11315606657068353</v>
      </c>
      <c r="J73" s="6">
        <f>'[1]Table, EX. 13'!C7</f>
        <v>0.19693796394485685</v>
      </c>
      <c r="K73" s="6">
        <f>'[1]Table, EX. 13'!D7</f>
        <v>0.14222968568608341</v>
      </c>
      <c r="N73" s="6">
        <f t="shared" si="4"/>
        <v>5.4708278258773446E-2</v>
      </c>
    </row>
    <row r="74" spans="8:15">
      <c r="H74">
        <f>'[1]Table, EX. 13'!B8</f>
        <v>1995</v>
      </c>
      <c r="I74" s="15">
        <f>'[1]Table, EX. 13'!E8</f>
        <v>0.11634709500019802</v>
      </c>
      <c r="J74" s="6">
        <f>'[1]Table, EX. 13'!C8</f>
        <v>0.19832510098288153</v>
      </c>
      <c r="K74" s="6">
        <f>'[1]Table, EX. 13'!D8</f>
        <v>0.14428068223952539</v>
      </c>
      <c r="N74" s="6">
        <f t="shared" si="4"/>
        <v>5.4044418743356137E-2</v>
      </c>
    </row>
    <row r="75" spans="8:15">
      <c r="H75">
        <f>'[1]Table, EX. 13'!B9</f>
        <v>1996</v>
      </c>
      <c r="I75" s="15">
        <f>'[1]Table, EX. 13'!E9</f>
        <v>0.11717411219485908</v>
      </c>
      <c r="J75" s="6">
        <f>'[1]Table, EX. 13'!C9</f>
        <v>0.19936914988417986</v>
      </c>
      <c r="K75" s="6">
        <f>'[1]Table, EX. 13'!D9</f>
        <v>0.14698436419601632</v>
      </c>
      <c r="N75" s="6">
        <f t="shared" si="4"/>
        <v>5.2384785688163543E-2</v>
      </c>
    </row>
    <row r="76" spans="8:15">
      <c r="H76">
        <f>'[1]Table, EX. 13'!B10</f>
        <v>1997</v>
      </c>
      <c r="I76" s="15">
        <f>'[1]Table, EX. 13'!E10</f>
        <v>0.11531559256160054</v>
      </c>
      <c r="J76" s="6">
        <f>'[1]Table, EX. 13'!C10</f>
        <v>0.19953367583420498</v>
      </c>
      <c r="K76" s="6">
        <f>'[1]Table, EX. 13'!D10</f>
        <v>0.14605224820167922</v>
      </c>
      <c r="N76" s="6">
        <f t="shared" si="4"/>
        <v>5.3481427632525752E-2</v>
      </c>
    </row>
    <row r="77" spans="8:15">
      <c r="H77">
        <f>'[1]Table, EX. 13'!B11</f>
        <v>1998</v>
      </c>
      <c r="I77" s="15">
        <f>'[1]Table, EX. 13'!E11</f>
        <v>0.11550951006877219</v>
      </c>
      <c r="J77" s="6">
        <f>'[1]Table, EX. 13'!C11</f>
        <v>0.19553024034018496</v>
      </c>
      <c r="K77" s="6">
        <f>'[1]Table, EX. 13'!D11</f>
        <v>0.14807891582176891</v>
      </c>
      <c r="N77" s="6">
        <f t="shared" si="4"/>
        <v>4.7451324518416049E-2</v>
      </c>
    </row>
    <row r="78" spans="8:15">
      <c r="H78">
        <f>'[1]Table, EX. 13'!B12</f>
        <v>1999</v>
      </c>
      <c r="I78" s="15">
        <f>'[1]Table, EX. 13'!E12</f>
        <v>0.11395488878088443</v>
      </c>
      <c r="J78" s="6">
        <f>'[1]Table, EX. 13'!C12</f>
        <v>0.19488737316132199</v>
      </c>
      <c r="K78" s="6">
        <f>'[1]Table, EX. 13'!D12</f>
        <v>0.14400787719173369</v>
      </c>
      <c r="N78" s="6">
        <f t="shared" si="4"/>
        <v>5.0879495969588295E-2</v>
      </c>
    </row>
    <row r="79" spans="8:15">
      <c r="H79">
        <f>'[1]Table, EX. 13'!B13</f>
        <v>2000</v>
      </c>
      <c r="I79" s="15">
        <f>'[1]Table, EX. 13'!E13</f>
        <v>0.11005166231772397</v>
      </c>
      <c r="J79" s="6">
        <f>'[1]Table, EX. 13'!C13</f>
        <v>0.19109256452373252</v>
      </c>
      <c r="K79" s="6">
        <f>'[1]Table, EX. 13'!D13</f>
        <v>0.14956913064346386</v>
      </c>
      <c r="N79" s="6">
        <f t="shared" si="4"/>
        <v>4.1523433880268662E-2</v>
      </c>
    </row>
    <row r="80" spans="8:15">
      <c r="H80">
        <f>'[1]Table, EX. 13'!B14</f>
        <v>2001</v>
      </c>
      <c r="I80" s="15">
        <f>'[1]Table, EX. 13'!E14</f>
        <v>0.11733925105197512</v>
      </c>
      <c r="J80" s="6">
        <f>'[1]Table, EX. 13'!C14</f>
        <v>0.19689746045778111</v>
      </c>
      <c r="K80" s="6">
        <f>'[1]Table, EX. 13'!D14</f>
        <v>0.15174692604072407</v>
      </c>
      <c r="N80" s="6">
        <f t="shared" si="4"/>
        <v>4.5150534417057048E-2</v>
      </c>
    </row>
    <row r="81" spans="8:14">
      <c r="H81">
        <f>'[1]Table, EX. 13'!B15</f>
        <v>2002</v>
      </c>
      <c r="I81" s="15">
        <f>'[1]Table, EX. 13'!E15</f>
        <v>0.12157914329520288</v>
      </c>
      <c r="J81" s="6">
        <f>'[1]Table, EX. 13'!C15</f>
        <v>0.20728684891753132</v>
      </c>
      <c r="K81" s="6">
        <f>'[1]Table, EX. 13'!D15</f>
        <v>0.15797183053435421</v>
      </c>
      <c r="N81" s="6">
        <f t="shared" si="4"/>
        <v>4.9315018383177117E-2</v>
      </c>
    </row>
    <row r="82" spans="8:14">
      <c r="H82">
        <f>'[1]Table, EX. 13'!B16</f>
        <v>2003</v>
      </c>
      <c r="I82" s="15">
        <f>'[1]Table, EX. 13'!E16</f>
        <v>0.13134802451882982</v>
      </c>
      <c r="J82" s="6">
        <f>'[1]Table, EX. 13'!C16</f>
        <v>0.21965897871034304</v>
      </c>
      <c r="K82" s="6">
        <f>'[1]Table, EX. 13'!D16</f>
        <v>0.17188241641886109</v>
      </c>
      <c r="N82" s="6">
        <f t="shared" si="4"/>
        <v>4.7776562291481944E-2</v>
      </c>
    </row>
    <row r="83" spans="8:14">
      <c r="H83">
        <f>'[1]Table, EX. 13'!B17</f>
        <v>2004</v>
      </c>
      <c r="I83" s="15">
        <f>'[1]Table, EX. 13'!E17</f>
        <v>0.12892575399662676</v>
      </c>
      <c r="J83" s="6">
        <f>'[1]Table, EX. 13'!C17</f>
        <v>0.22108301659993398</v>
      </c>
      <c r="K83" s="6">
        <f>'[1]Table, EX. 13'!D17</f>
        <v>0.16870055876443998</v>
      </c>
      <c r="N83" s="6">
        <f t="shared" si="4"/>
        <v>5.2382457835494001E-2</v>
      </c>
    </row>
    <row r="84" spans="8:14">
      <c r="H84">
        <f>'[1]Table, EX. 13'!B18</f>
        <v>2005</v>
      </c>
      <c r="I84" s="15">
        <f>'[1]Table, EX. 13'!E18</f>
        <v>0.13461668715280439</v>
      </c>
      <c r="J84" s="6">
        <f>'[1]Table, EX. 13'!C18</f>
        <v>0.22344274618681675</v>
      </c>
      <c r="K84" s="6">
        <f>'[1]Table, EX. 13'!D18</f>
        <v>0.17131308456830072</v>
      </c>
      <c r="N84" s="6">
        <f t="shared" si="4"/>
        <v>5.2129661618516038E-2</v>
      </c>
    </row>
    <row r="85" spans="8:14">
      <c r="H85">
        <f>'[1]Table, EX. 13'!B19</f>
        <v>2006</v>
      </c>
      <c r="I85" s="15">
        <f>'[1]Table, EX. 13'!E19</f>
        <v>0.13305864846836676</v>
      </c>
      <c r="J85" s="6">
        <f>'[1]Table, EX. 13'!C19</f>
        <v>0.21415914312815404</v>
      </c>
      <c r="K85" s="6">
        <f>'[1]Table, EX. 13'!D19</f>
        <v>0.17429575117652549</v>
      </c>
      <c r="N85" s="6">
        <f t="shared" si="4"/>
        <v>3.9863391951628552E-2</v>
      </c>
    </row>
    <row r="86" spans="8:14">
      <c r="H86">
        <f>'[1]Table, EX. 13'!B20</f>
        <v>2007</v>
      </c>
      <c r="I86" s="15">
        <f>'[1]Table, EX. 13'!E20</f>
        <v>0.12839120369263604</v>
      </c>
      <c r="J86" s="6">
        <f>'[1]Table, EX. 13'!C20</f>
        <v>0.20898747252685562</v>
      </c>
      <c r="K86" s="6">
        <f>'[1]Table, EX. 13'!D20</f>
        <v>0.1657935143102813</v>
      </c>
      <c r="N86" s="6">
        <f t="shared" si="4"/>
        <v>4.3193958216574319E-2</v>
      </c>
    </row>
    <row r="87" spans="8:14">
      <c r="H87">
        <f>'[1]Table, EX. 13'!B21</f>
        <v>2008</v>
      </c>
      <c r="I87" s="15">
        <f>'[1]Table, EX. 13'!E21</f>
        <v>0.1252615537530786</v>
      </c>
      <c r="J87" s="6">
        <f>'[1]Table, EX. 13'!C21</f>
        <v>0.20522970931482801</v>
      </c>
      <c r="K87" s="6">
        <f>'[1]Table, EX. 13'!D21</f>
        <v>0.16048200721449499</v>
      </c>
      <c r="N87" s="6">
        <f t="shared" si="4"/>
        <v>4.474770210033302E-2</v>
      </c>
    </row>
    <row r="88" spans="8:14">
      <c r="H88">
        <f>'[1]Table, EX. 13'!B22</f>
        <v>2009</v>
      </c>
      <c r="I88" s="15">
        <f>'[1]Table, EX. 13'!E22</f>
        <v>0.12322399482945603</v>
      </c>
      <c r="J88" s="6">
        <f>'[1]Table, EX. 13'!C22</f>
        <v>0.21910901838790156</v>
      </c>
      <c r="K88" s="6">
        <f>'[1]Table, EX. 13'!D22</f>
        <v>0.16334242678357236</v>
      </c>
      <c r="N88" s="6">
        <f t="shared" si="4"/>
        <v>5.5766591604329202E-2</v>
      </c>
    </row>
    <row r="89" spans="8:14">
      <c r="H89">
        <f>'[1]Table, EX. 13'!B23</f>
        <v>2010</v>
      </c>
      <c r="I89" s="15">
        <f>'[1]Table, EX. 13'!E23</f>
        <v>0.11562923336964137</v>
      </c>
      <c r="J89" s="6">
        <f>'[1]Table, EX. 13'!C23</f>
        <v>0.22224785080618731</v>
      </c>
      <c r="K89" s="6">
        <f>'[1]Table, EX. 13'!D23</f>
        <v>0.14816869334189745</v>
      </c>
      <c r="N89" s="6">
        <f t="shared" si="4"/>
        <v>7.4079157464289863E-2</v>
      </c>
    </row>
    <row r="90" spans="8:14">
      <c r="H90">
        <f>'[1]Table, EX. 13'!B24</f>
        <v>2011</v>
      </c>
      <c r="I90" s="15">
        <f>'[1]Table, EX. 13'!E24</f>
        <v>0.13334075850884367</v>
      </c>
      <c r="J90" s="6">
        <f>'[1]Table, EX. 13'!C24</f>
        <v>0.23802349817140089</v>
      </c>
      <c r="K90" s="6">
        <f>'[1]Table, EX. 13'!D24</f>
        <v>0.16498195114871222</v>
      </c>
      <c r="N90" s="6">
        <f t="shared" si="4"/>
        <v>7.3041547022688669E-2</v>
      </c>
    </row>
    <row r="91" spans="8:14">
      <c r="H91">
        <f>'[1]Table, EX. 13'!B25</f>
        <v>2012</v>
      </c>
      <c r="I91" s="15">
        <f>'[1]Table, EX. 13'!E25</f>
        <v>0.14546529398627611</v>
      </c>
      <c r="J91" s="6">
        <f>'[1]Table, EX. 13'!C25</f>
        <v>0.23647935273593634</v>
      </c>
      <c r="K91" s="6">
        <f>'[1]Table, EX. 13'!D25</f>
        <v>0.19206353522718345</v>
      </c>
      <c r="N91" s="6">
        <f t="shared" si="4"/>
        <v>4.4415817508752897E-2</v>
      </c>
    </row>
    <row r="92" spans="8:14">
      <c r="H92">
        <f>'[1]Table, EX. 13'!B26</f>
        <v>2013</v>
      </c>
      <c r="I92" s="15">
        <f>'[1]Table, EX. 13'!E26</f>
        <v>0.15196576150114247</v>
      </c>
      <c r="J92" s="6">
        <f>'[1]Table, EX. 13'!C26</f>
        <v>0.24322315207073181</v>
      </c>
      <c r="K92" s="6">
        <f>'[1]Table, EX. 13'!D26</f>
        <v>0.1926678055408706</v>
      </c>
      <c r="N92" s="6">
        <f t="shared" si="4"/>
        <v>5.0555346529861211E-2</v>
      </c>
    </row>
    <row r="93" spans="8:14">
      <c r="H93">
        <f>'[1]Table, EX. 13'!B27</f>
        <v>2014</v>
      </c>
      <c r="I93" s="15">
        <f>'[1]Table, EX. 13'!E27</f>
        <v>0.15791526269811557</v>
      </c>
      <c r="J93" s="6">
        <f>'[1]Table, EX. 13'!C27</f>
        <v>0.26520999833883979</v>
      </c>
      <c r="K93" s="6">
        <f>'[1]Table, EX. 13'!D27</f>
        <v>0.20025259319252983</v>
      </c>
      <c r="N93" s="6">
        <f t="shared" si="4"/>
        <v>6.495740514630996E-2</v>
      </c>
    </row>
    <row r="94" spans="8:14">
      <c r="H94">
        <f>'[1]Table, EX. 13'!B28</f>
        <v>2015</v>
      </c>
      <c r="I94" s="15">
        <f>'[1]Table, EX. 13'!E28</f>
        <v>0.15562413589554494</v>
      </c>
      <c r="J94" s="6">
        <f>'[1]Table, EX. 13'!C28</f>
        <v>0.2793481861200876</v>
      </c>
      <c r="K94" s="6">
        <f>'[1]Table, EX. 13'!D28</f>
        <v>0.19543896138750042</v>
      </c>
      <c r="N94" s="6">
        <f t="shared" si="4"/>
        <v>8.390922473258719E-2</v>
      </c>
    </row>
    <row r="95" spans="8:14">
      <c r="H95">
        <f>'[1]Table, EX. 13'!B29</f>
        <v>2016</v>
      </c>
      <c r="I95" s="15">
        <f>'[1]Table, EX. 13'!E29</f>
        <v>0.15823112236575343</v>
      </c>
      <c r="J95" s="6">
        <f>'[1]Table, EX. 13'!C29</f>
        <v>0.28783558392404657</v>
      </c>
      <c r="K95" s="6">
        <f>'[1]Table, EX. 13'!D29</f>
        <v>0.19552189275186913</v>
      </c>
      <c r="N95" s="6">
        <f t="shared" si="4"/>
        <v>9.2313691172177442E-2</v>
      </c>
    </row>
    <row r="96" spans="8:14">
      <c r="H96">
        <f>'[1]Table, EX. 13'!B30</f>
        <v>2017</v>
      </c>
      <c r="I96" s="15">
        <f>'[1]Table, EX. 13'!E30</f>
        <v>0.16020955876304696</v>
      </c>
      <c r="J96" s="6">
        <f>'[1]Table, EX. 13'!C30</f>
        <v>0.28903221677287222</v>
      </c>
      <c r="K96" s="6">
        <f>'[1]Table, EX. 13'!D30</f>
        <v>0.19860962147999642</v>
      </c>
      <c r="L96" s="24"/>
      <c r="N96" s="6">
        <f t="shared" si="4"/>
        <v>9.0422595292875801E-2</v>
      </c>
    </row>
    <row r="97" spans="8:14">
      <c r="H97">
        <f>'[1]Table, EX. 13'!B31</f>
        <v>2018</v>
      </c>
      <c r="I97" s="15">
        <f>'[1]Table, EX. 13'!E31</f>
        <v>0.16314834231172493</v>
      </c>
      <c r="J97" s="6">
        <f>'[1]Table, EX. 13'!C31</f>
        <v>0.29202647016119498</v>
      </c>
      <c r="K97" s="6">
        <f>'[1]Table, EX. 13'!D31</f>
        <v>0.20017267302971659</v>
      </c>
      <c r="N97" s="6">
        <f t="shared" si="4"/>
        <v>9.1853797131478399E-2</v>
      </c>
    </row>
  </sheetData>
  <mergeCells count="10">
    <mergeCell ref="B61:E61"/>
    <mergeCell ref="B62:E62"/>
    <mergeCell ref="B63:E63"/>
    <mergeCell ref="N70:O70"/>
    <mergeCell ref="B2:H2"/>
    <mergeCell ref="B30:F30"/>
    <mergeCell ref="B32:B33"/>
    <mergeCell ref="C32:C33"/>
    <mergeCell ref="D32:D33"/>
    <mergeCell ref="E32:E33"/>
  </mergeCells>
  <pageMargins left="0.75" right="0.75" top="0.75" bottom="0.75" header="0.5" footer="0.5"/>
  <pageSetup scale="47" firstPageNumber="100" orientation="portrait" useFirstPageNumber="1" horizontalDpi="4294967292" verticalDpi="4294967292" r:id="rId1"/>
  <headerFooter>
    <oddFooter>&amp;L&amp;K000000&amp;G</oddFooter>
  </headerFooter>
  <rowBreaks count="1" manualBreakCount="1">
    <brk id="28" min="1" max="1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EX 13 (WEB)</vt:lpstr>
      <vt:lpstr>Calc. WebFig-StateSpend</vt:lpstr>
      <vt:lpstr>'Calc. WebFig-StateSpend'!Print_Area</vt:lpstr>
      <vt:lpstr>'EX 13 (WEB)'!Print_Area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Jerry Wang Mi</cp:lastModifiedBy>
  <dcterms:created xsi:type="dcterms:W3CDTF">2020-05-28T13:50:18Z</dcterms:created>
  <dcterms:modified xsi:type="dcterms:W3CDTF">2020-12-14T17:18:28Z</dcterms:modified>
</cp:coreProperties>
</file>